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C:\Users\Lauren\HubOne Enterprise\Marketing - Documents\Templates\2018\Ready to go\"/>
    </mc:Choice>
  </mc:AlternateContent>
  <xr:revisionPtr revIDLastSave="0" documentId="6_{1DF48BDF-4EFF-4796-8FC1-C170B9B31AFC}" xr6:coauthVersionLast="33" xr6:coauthVersionMax="33" xr10:uidLastSave="{00000000-0000-0000-0000-000000000000}"/>
  <bookViews>
    <workbookView xWindow="0" yWindow="0" windowWidth="23453" windowHeight="12300" xr2:uid="{1B5406CF-E072-4690-A0C6-72D9F1560311}"/>
  </bookViews>
  <sheets>
    <sheet name="Hire Purchase Schedule" sheetId="1" r:id="rId1"/>
  </sheets>
  <definedNames>
    <definedName name="_xlnm.Print_Area" localSheetId="0">'Hire Purchase Schedule'!$A$1:$K$75</definedName>
  </definedNames>
  <calcPr calcId="17901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1" l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B12" i="1" s="1"/>
  <c r="C76" i="1"/>
  <c r="B8" i="1"/>
  <c r="D16" i="1" s="1"/>
  <c r="A16" i="1" l="1"/>
  <c r="B16" i="1" s="1"/>
  <c r="H16" i="1" s="1"/>
  <c r="J16" i="1" l="1"/>
  <c r="E16" i="1"/>
  <c r="D17" i="1" s="1"/>
  <c r="I16" i="1" s="1"/>
  <c r="A17" i="1"/>
  <c r="C8" i="1"/>
  <c r="B17" i="1" l="1"/>
  <c r="A18" i="1"/>
  <c r="E17" i="1"/>
  <c r="D18" i="1" s="1"/>
  <c r="E18" i="1" s="1"/>
  <c r="H17" i="1" l="1"/>
  <c r="J17" i="1"/>
  <c r="K17" i="1"/>
  <c r="I17" i="1"/>
  <c r="A19" i="1"/>
  <c r="B18" i="1"/>
  <c r="G17" i="1"/>
  <c r="D19" i="1"/>
  <c r="H18" i="1" l="1"/>
  <c r="K18" i="1"/>
  <c r="I18" i="1"/>
  <c r="J18" i="1"/>
  <c r="G18" i="1"/>
  <c r="B19" i="1"/>
  <c r="A20" i="1"/>
  <c r="E19" i="1"/>
  <c r="D20" i="1" s="1"/>
  <c r="H19" i="1" l="1"/>
  <c r="I19" i="1"/>
  <c r="J19" i="1"/>
  <c r="K19" i="1"/>
  <c r="E20" i="1"/>
  <c r="D21" i="1" s="1"/>
  <c r="G19" i="1"/>
  <c r="B20" i="1"/>
  <c r="A21" i="1"/>
  <c r="H20" i="1" l="1"/>
  <c r="J20" i="1"/>
  <c r="K20" i="1"/>
  <c r="I20" i="1"/>
  <c r="B21" i="1"/>
  <c r="A22" i="1"/>
  <c r="G20" i="1"/>
  <c r="E21" i="1"/>
  <c r="D22" i="1" s="1"/>
  <c r="E22" i="1" s="1"/>
  <c r="H21" i="1" l="1"/>
  <c r="J21" i="1"/>
  <c r="K21" i="1"/>
  <c r="I21" i="1"/>
  <c r="A23" i="1"/>
  <c r="B22" i="1"/>
  <c r="G21" i="1"/>
  <c r="D23" i="1"/>
  <c r="E23" i="1" s="1"/>
  <c r="H22" i="1" l="1"/>
  <c r="K22" i="1"/>
  <c r="I22" i="1"/>
  <c r="J22" i="1"/>
  <c r="G22" i="1"/>
  <c r="A24" i="1"/>
  <c r="B23" i="1"/>
  <c r="D24" i="1"/>
  <c r="E24" i="1" s="1"/>
  <c r="H23" i="1" l="1"/>
  <c r="I23" i="1"/>
  <c r="J23" i="1"/>
  <c r="K23" i="1"/>
  <c r="G23" i="1"/>
  <c r="B24" i="1"/>
  <c r="A25" i="1"/>
  <c r="D25" i="1"/>
  <c r="H24" i="1" l="1"/>
  <c r="J24" i="1"/>
  <c r="I24" i="1"/>
  <c r="K24" i="1"/>
  <c r="G24" i="1"/>
  <c r="A26" i="1"/>
  <c r="B25" i="1"/>
  <c r="E25" i="1"/>
  <c r="D26" i="1" s="1"/>
  <c r="E26" i="1" s="1"/>
  <c r="H25" i="1" l="1"/>
  <c r="J25" i="1"/>
  <c r="K25" i="1"/>
  <c r="I25" i="1"/>
  <c r="G25" i="1"/>
  <c r="B26" i="1"/>
  <c r="A27" i="1"/>
  <c r="D27" i="1"/>
  <c r="H26" i="1" l="1"/>
  <c r="K26" i="1"/>
  <c r="I26" i="1"/>
  <c r="J26" i="1"/>
  <c r="E27" i="1"/>
  <c r="D28" i="1" s="1"/>
  <c r="A28" i="1"/>
  <c r="B27" i="1"/>
  <c r="G26" i="1"/>
  <c r="H27" i="1" l="1"/>
  <c r="I27" i="1"/>
  <c r="K27" i="1"/>
  <c r="J27" i="1"/>
  <c r="G27" i="1"/>
  <c r="A29" i="1"/>
  <c r="B28" i="1"/>
  <c r="E28" i="1"/>
  <c r="D29" i="1" s="1"/>
  <c r="H28" i="1" l="1"/>
  <c r="J28" i="1"/>
  <c r="K16" i="1"/>
  <c r="I28" i="1"/>
  <c r="E29" i="1"/>
  <c r="D30" i="1" s="1"/>
  <c r="G28" i="1"/>
  <c r="A30" i="1"/>
  <c r="B29" i="1"/>
  <c r="H29" i="1" l="1"/>
  <c r="J29" i="1"/>
  <c r="K29" i="1"/>
  <c r="I29" i="1"/>
  <c r="G29" i="1"/>
  <c r="B30" i="1"/>
  <c r="A31" i="1"/>
  <c r="E30" i="1"/>
  <c r="D31" i="1" s="1"/>
  <c r="H30" i="1" l="1"/>
  <c r="J30" i="1"/>
  <c r="K30" i="1"/>
  <c r="I30" i="1"/>
  <c r="B31" i="1"/>
  <c r="A32" i="1"/>
  <c r="G30" i="1"/>
  <c r="E31" i="1"/>
  <c r="D32" i="1" s="1"/>
  <c r="E32" i="1" s="1"/>
  <c r="H31" i="1" l="1"/>
  <c r="K31" i="1"/>
  <c r="I31" i="1"/>
  <c r="J31" i="1"/>
  <c r="B32" i="1"/>
  <c r="A33" i="1"/>
  <c r="G31" i="1"/>
  <c r="D33" i="1"/>
  <c r="H32" i="1" l="1"/>
  <c r="I32" i="1"/>
  <c r="J32" i="1"/>
  <c r="K32" i="1"/>
  <c r="E33" i="1"/>
  <c r="D34" i="1" s="1"/>
  <c r="E34" i="1" s="1"/>
  <c r="B33" i="1"/>
  <c r="A34" i="1"/>
  <c r="G32" i="1"/>
  <c r="H33" i="1" l="1"/>
  <c r="J33" i="1"/>
  <c r="I33" i="1"/>
  <c r="K33" i="1"/>
  <c r="B34" i="1"/>
  <c r="A35" i="1"/>
  <c r="G33" i="1"/>
  <c r="D35" i="1"/>
  <c r="E35" i="1" s="1"/>
  <c r="H34" i="1" l="1"/>
  <c r="J34" i="1"/>
  <c r="K34" i="1"/>
  <c r="I34" i="1"/>
  <c r="A36" i="1"/>
  <c r="B35" i="1"/>
  <c r="G34" i="1"/>
  <c r="D36" i="1"/>
  <c r="E36" i="1" s="1"/>
  <c r="H35" i="1" l="1"/>
  <c r="K35" i="1"/>
  <c r="I35" i="1"/>
  <c r="J35" i="1"/>
  <c r="G35" i="1"/>
  <c r="A37" i="1"/>
  <c r="B36" i="1"/>
  <c r="D37" i="1"/>
  <c r="E37" i="1" s="1"/>
  <c r="H36" i="1" l="1"/>
  <c r="I36" i="1"/>
  <c r="K36" i="1"/>
  <c r="J36" i="1"/>
  <c r="G36" i="1"/>
  <c r="A38" i="1"/>
  <c r="B37" i="1"/>
  <c r="D38" i="1"/>
  <c r="E38" i="1" s="1"/>
  <c r="H37" i="1" l="1"/>
  <c r="J37" i="1"/>
  <c r="K37" i="1"/>
  <c r="I37" i="1"/>
  <c r="G37" i="1"/>
  <c r="B38" i="1"/>
  <c r="A39" i="1"/>
  <c r="D39" i="1"/>
  <c r="H38" i="1" l="1"/>
  <c r="J38" i="1"/>
  <c r="K38" i="1"/>
  <c r="I38" i="1"/>
  <c r="E39" i="1"/>
  <c r="D40" i="1" s="1"/>
  <c r="G38" i="1"/>
  <c r="B39" i="1"/>
  <c r="A40" i="1"/>
  <c r="H39" i="1" l="1"/>
  <c r="K39" i="1"/>
  <c r="I39" i="1"/>
  <c r="J39" i="1"/>
  <c r="B40" i="1"/>
  <c r="A41" i="1"/>
  <c r="G39" i="1"/>
  <c r="E40" i="1"/>
  <c r="D41" i="1" s="1"/>
  <c r="H40" i="1" l="1"/>
  <c r="J40" i="1"/>
  <c r="K28" i="1"/>
  <c r="I40" i="1"/>
  <c r="B41" i="1"/>
  <c r="A42" i="1"/>
  <c r="G40" i="1"/>
  <c r="E41" i="1"/>
  <c r="D42" i="1" s="1"/>
  <c r="E42" i="1" s="1"/>
  <c r="H41" i="1" l="1"/>
  <c r="I41" i="1"/>
  <c r="J41" i="1"/>
  <c r="K41" i="1"/>
  <c r="B42" i="1"/>
  <c r="A43" i="1"/>
  <c r="G41" i="1"/>
  <c r="D43" i="1"/>
  <c r="H42" i="1" l="1"/>
  <c r="J42" i="1"/>
  <c r="I42" i="1"/>
  <c r="K42" i="1"/>
  <c r="A44" i="1"/>
  <c r="B43" i="1"/>
  <c r="G42" i="1"/>
  <c r="E43" i="1"/>
  <c r="D44" i="1" s="1"/>
  <c r="H43" i="1" l="1"/>
  <c r="J43" i="1"/>
  <c r="K43" i="1"/>
  <c r="I43" i="1"/>
  <c r="G43" i="1"/>
  <c r="B44" i="1"/>
  <c r="A45" i="1"/>
  <c r="E44" i="1"/>
  <c r="D45" i="1" s="1"/>
  <c r="H44" i="1" l="1"/>
  <c r="K44" i="1"/>
  <c r="I44" i="1"/>
  <c r="J44" i="1"/>
  <c r="A46" i="1"/>
  <c r="B45" i="1"/>
  <c r="G44" i="1"/>
  <c r="E45" i="1"/>
  <c r="D46" i="1" s="1"/>
  <c r="E46" i="1" s="1"/>
  <c r="H45" i="1" l="1"/>
  <c r="I45" i="1"/>
  <c r="K45" i="1"/>
  <c r="J45" i="1"/>
  <c r="G45" i="1"/>
  <c r="A47" i="1"/>
  <c r="B46" i="1"/>
  <c r="D47" i="1"/>
  <c r="E47" i="1" s="1"/>
  <c r="H46" i="1" l="1"/>
  <c r="J46" i="1"/>
  <c r="K46" i="1"/>
  <c r="I46" i="1"/>
  <c r="G46" i="1"/>
  <c r="B47" i="1"/>
  <c r="A48" i="1"/>
  <c r="D48" i="1"/>
  <c r="E48" i="1" s="1"/>
  <c r="H47" i="1" l="1"/>
  <c r="J47" i="1"/>
  <c r="K47" i="1"/>
  <c r="I47" i="1"/>
  <c r="A49" i="1"/>
  <c r="B48" i="1"/>
  <c r="G47" i="1"/>
  <c r="D49" i="1"/>
  <c r="E49" i="1" s="1"/>
  <c r="H48" i="1" l="1"/>
  <c r="K48" i="1"/>
  <c r="I48" i="1"/>
  <c r="J48" i="1"/>
  <c r="G48" i="1"/>
  <c r="A50" i="1"/>
  <c r="B49" i="1"/>
  <c r="D50" i="1"/>
  <c r="E50" i="1" s="1"/>
  <c r="H49" i="1" l="1"/>
  <c r="I49" i="1"/>
  <c r="J49" i="1"/>
  <c r="K49" i="1"/>
  <c r="G49" i="1"/>
  <c r="A51" i="1"/>
  <c r="B50" i="1"/>
  <c r="D51" i="1"/>
  <c r="H50" i="1" l="1"/>
  <c r="J50" i="1"/>
  <c r="I50" i="1"/>
  <c r="K50" i="1"/>
  <c r="E51" i="1"/>
  <c r="D52" i="1" s="1"/>
  <c r="B51" i="1"/>
  <c r="A52" i="1"/>
  <c r="G50" i="1"/>
  <c r="H51" i="1" l="1"/>
  <c r="J51" i="1"/>
  <c r="K51" i="1"/>
  <c r="I51" i="1"/>
  <c r="B52" i="1"/>
  <c r="A53" i="1"/>
  <c r="G51" i="1"/>
  <c r="E52" i="1"/>
  <c r="D53" i="1" s="1"/>
  <c r="J52" i="1" l="1"/>
  <c r="H52" i="1"/>
  <c r="K40" i="1"/>
  <c r="I52" i="1"/>
  <c r="A54" i="1"/>
  <c r="B53" i="1"/>
  <c r="G52" i="1"/>
  <c r="E53" i="1"/>
  <c r="D54" i="1" s="1"/>
  <c r="E54" i="1" s="1"/>
  <c r="H53" i="1" l="1"/>
  <c r="K53" i="1"/>
  <c r="I53" i="1"/>
  <c r="J53" i="1"/>
  <c r="G53" i="1"/>
  <c r="B54" i="1"/>
  <c r="A55" i="1"/>
  <c r="D55" i="1"/>
  <c r="H54" i="1" l="1"/>
  <c r="I54" i="1"/>
  <c r="K54" i="1"/>
  <c r="J54" i="1"/>
  <c r="B55" i="1"/>
  <c r="A56" i="1"/>
  <c r="G54" i="1"/>
  <c r="E55" i="1"/>
  <c r="D56" i="1" s="1"/>
  <c r="H55" i="1" l="1"/>
  <c r="J55" i="1"/>
  <c r="K55" i="1"/>
  <c r="I55" i="1"/>
  <c r="E56" i="1"/>
  <c r="D57" i="1" s="1"/>
  <c r="E57" i="1" s="1"/>
  <c r="B56" i="1"/>
  <c r="A57" i="1"/>
  <c r="G55" i="1"/>
  <c r="H56" i="1" l="1"/>
  <c r="J56" i="1"/>
  <c r="K56" i="1"/>
  <c r="I56" i="1"/>
  <c r="A58" i="1"/>
  <c r="B57" i="1"/>
  <c r="G56" i="1"/>
  <c r="D58" i="1"/>
  <c r="E58" i="1" s="1"/>
  <c r="H57" i="1" l="1"/>
  <c r="K57" i="1"/>
  <c r="I57" i="1"/>
  <c r="J57" i="1"/>
  <c r="G57" i="1"/>
  <c r="A59" i="1"/>
  <c r="B58" i="1"/>
  <c r="D59" i="1"/>
  <c r="E59" i="1" s="1"/>
  <c r="H58" i="1" l="1"/>
  <c r="I58" i="1"/>
  <c r="J58" i="1"/>
  <c r="K58" i="1"/>
  <c r="G58" i="1"/>
  <c r="B59" i="1"/>
  <c r="A60" i="1"/>
  <c r="D60" i="1"/>
  <c r="E60" i="1" s="1"/>
  <c r="H59" i="1" l="1"/>
  <c r="J59" i="1"/>
  <c r="I59" i="1"/>
  <c r="K59" i="1"/>
  <c r="A61" i="1"/>
  <c r="B60" i="1"/>
  <c r="G59" i="1"/>
  <c r="D61" i="1"/>
  <c r="E61" i="1" s="1"/>
  <c r="H60" i="1" l="1"/>
  <c r="J60" i="1"/>
  <c r="K60" i="1"/>
  <c r="I60" i="1"/>
  <c r="G60" i="1"/>
  <c r="B61" i="1"/>
  <c r="A62" i="1"/>
  <c r="D62" i="1"/>
  <c r="E62" i="1" s="1"/>
  <c r="H61" i="1" l="1"/>
  <c r="K61" i="1"/>
  <c r="I61" i="1"/>
  <c r="J61" i="1"/>
  <c r="G61" i="1"/>
  <c r="B62" i="1"/>
  <c r="A63" i="1"/>
  <c r="D63" i="1"/>
  <c r="H62" i="1" l="1"/>
  <c r="I62" i="1"/>
  <c r="K62" i="1"/>
  <c r="J62" i="1"/>
  <c r="E63" i="1"/>
  <c r="D64" i="1" s="1"/>
  <c r="G62" i="1"/>
  <c r="A64" i="1"/>
  <c r="B63" i="1"/>
  <c r="H63" i="1" l="1"/>
  <c r="J63" i="1"/>
  <c r="K63" i="1"/>
  <c r="I63" i="1"/>
  <c r="G63" i="1"/>
  <c r="B64" i="1"/>
  <c r="A65" i="1"/>
  <c r="E64" i="1"/>
  <c r="D65" i="1" s="1"/>
  <c r="J64" i="1" l="1"/>
  <c r="K64" i="1"/>
  <c r="H64" i="1"/>
  <c r="K52" i="1"/>
  <c r="I64" i="1"/>
  <c r="A66" i="1"/>
  <c r="B65" i="1"/>
  <c r="G64" i="1"/>
  <c r="E65" i="1"/>
  <c r="D66" i="1" s="1"/>
  <c r="E66" i="1" s="1"/>
  <c r="H65" i="1" l="1"/>
  <c r="K65" i="1"/>
  <c r="J65" i="1"/>
  <c r="I65" i="1"/>
  <c r="G65" i="1"/>
  <c r="B66" i="1"/>
  <c r="A67" i="1"/>
  <c r="D67" i="1"/>
  <c r="H66" i="1" l="1"/>
  <c r="I66" i="1"/>
  <c r="J66" i="1"/>
  <c r="K66" i="1"/>
  <c r="B67" i="1"/>
  <c r="A68" i="1"/>
  <c r="G66" i="1"/>
  <c r="E67" i="1"/>
  <c r="H67" i="1" l="1"/>
  <c r="I67" i="1"/>
  <c r="J67" i="1"/>
  <c r="K67" i="1"/>
  <c r="A69" i="1"/>
  <c r="B68" i="1"/>
  <c r="D68" i="1"/>
  <c r="G67" i="1"/>
  <c r="H68" i="1" l="1"/>
  <c r="J68" i="1"/>
  <c r="K68" i="1"/>
  <c r="I68" i="1"/>
  <c r="E68" i="1"/>
  <c r="D69" i="1" s="1"/>
  <c r="E69" i="1" s="1"/>
  <c r="D70" i="1" s="1"/>
  <c r="E70" i="1" s="1"/>
  <c r="G68" i="1"/>
  <c r="B69" i="1"/>
  <c r="A70" i="1"/>
  <c r="H69" i="1" l="1"/>
  <c r="K69" i="1"/>
  <c r="J69" i="1"/>
  <c r="I69" i="1"/>
  <c r="A71" i="1"/>
  <c r="B70" i="1"/>
  <c r="G69" i="1"/>
  <c r="D71" i="1"/>
  <c r="E71" i="1" s="1"/>
  <c r="H70" i="1" l="1"/>
  <c r="I70" i="1"/>
  <c r="K70" i="1"/>
  <c r="J70" i="1"/>
  <c r="G70" i="1"/>
  <c r="B71" i="1"/>
  <c r="A72" i="1"/>
  <c r="D72" i="1"/>
  <c r="E72" i="1" s="1"/>
  <c r="H71" i="1" l="1"/>
  <c r="I71" i="1"/>
  <c r="J71" i="1"/>
  <c r="K71" i="1"/>
  <c r="A73" i="1"/>
  <c r="B72" i="1"/>
  <c r="G71" i="1"/>
  <c r="D73" i="1"/>
  <c r="H72" i="1" l="1"/>
  <c r="J72" i="1"/>
  <c r="K72" i="1"/>
  <c r="I72" i="1"/>
  <c r="E73" i="1"/>
  <c r="D74" i="1" s="1"/>
  <c r="E74" i="1" s="1"/>
  <c r="G72" i="1"/>
  <c r="B73" i="1"/>
  <c r="A74" i="1"/>
  <c r="H73" i="1" l="1"/>
  <c r="K73" i="1"/>
  <c r="I73" i="1"/>
  <c r="J73" i="1"/>
  <c r="B74" i="1"/>
  <c r="A75" i="1"/>
  <c r="G73" i="1"/>
  <c r="D75" i="1"/>
  <c r="C12" i="1" s="1"/>
  <c r="B75" i="1" l="1"/>
  <c r="A76" i="1"/>
  <c r="B76" i="1" s="1"/>
  <c r="H74" i="1"/>
  <c r="I74" i="1"/>
  <c r="J74" i="1"/>
  <c r="K74" i="1"/>
  <c r="G16" i="1"/>
  <c r="G75" i="1"/>
  <c r="G74" i="1"/>
  <c r="E75" i="1"/>
  <c r="J76" i="1" l="1"/>
  <c r="K76" i="1"/>
  <c r="I76" i="1"/>
  <c r="H76" i="1"/>
  <c r="H75" i="1"/>
  <c r="I75" i="1"/>
  <c r="J75" i="1"/>
  <c r="K75" i="1"/>
  <c r="E76" i="1"/>
  <c r="G7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Trevor Schoenmaekers</author>
  </authors>
  <commentList>
    <comment ref="B8" authorId="0" shapeId="0" xr:uid="{CDA000AA-47AF-4CE7-826F-5265F4F34815}">
      <text>
        <r>
          <rPr>
            <sz val="11"/>
            <color theme="1"/>
            <rFont val="Tw Cen MT"/>
            <family val="2"/>
            <scheme val="minor"/>
          </rPr>
          <t>Monthly Rate</t>
        </r>
      </text>
    </comment>
    <comment ref="C8" authorId="0" shapeId="0" xr:uid="{4ED81B6C-043E-48F6-BFED-F364428E26E4}">
      <text>
        <r>
          <rPr>
            <sz val="11"/>
            <color theme="1"/>
            <rFont val="Tw Cen MT"/>
            <family val="2"/>
            <scheme val="minor"/>
          </rPr>
          <t>Annualized Rate</t>
        </r>
      </text>
    </comment>
  </commentList>
</comments>
</file>

<file path=xl/sharedStrings.xml><?xml version="1.0" encoding="utf-8"?>
<sst xmlns="http://schemas.openxmlformats.org/spreadsheetml/2006/main" count="29" uniqueCount="27">
  <si>
    <t>Hire Purchase Schedule</t>
  </si>
  <si>
    <t xml:space="preserve">Client Name </t>
  </si>
  <si>
    <t>Vehicle Name</t>
  </si>
  <si>
    <t>Registraion</t>
  </si>
  <si>
    <t xml:space="preserve">Loan Amount </t>
  </si>
  <si>
    <t xml:space="preserve">Payments </t>
  </si>
  <si>
    <t>Interest Rate</t>
  </si>
  <si>
    <t>Number of Payments</t>
  </si>
  <si>
    <t xml:space="preserve">Residual </t>
  </si>
  <si>
    <t xml:space="preserve">Date of 1st Payment </t>
  </si>
  <si>
    <t xml:space="preserve">Year End Interest </t>
  </si>
  <si>
    <t xml:space="preserve">Current liability </t>
  </si>
  <si>
    <t xml:space="preserve">Non Current Liability </t>
  </si>
  <si>
    <t xml:space="preserve">PMT </t>
  </si>
  <si>
    <t xml:space="preserve">Interest </t>
  </si>
  <si>
    <t xml:space="preserve">Balance </t>
  </si>
  <si>
    <t>Payments</t>
  </si>
  <si>
    <t>Interest</t>
  </si>
  <si>
    <t>«ClientName»</t>
  </si>
  <si>
    <t>##Vehicle Name~~Text##</t>
  </si>
  <si>
    <t>##Registration~~Text##</t>
  </si>
  <si>
    <t>Cross Check</t>
  </si>
  <si>
    <t>##Loan Amount~~Number##</t>
  </si>
  <si>
    <t>##Monthly Payment~~Number##</t>
  </si>
  <si>
    <t>##Number of Payments~~Number##</t>
  </si>
  <si>
    <t>##Residual or Balloon~~Number##</t>
  </si>
  <si>
    <t>##Date of 1st Payment~~Date##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</si>
</sst>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C09]dd\-mmm\-yy;@"/>
    <numFmt numFmtId="165" formatCode="0.0%"/>
  </numFmts>
  <fonts count="7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sz val="2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A3D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/>
    <xf numFmtId="9" fontId="1" fillId="0" borderId="0"/>
  </cellStyleXfs>
  <cellXfs count="51">
    <xf numFmtId="0" fontId="0" fillId="0" borderId="0" xfId="0" applyNumberFormat="1" applyFont="1" applyFill="1" applyBorder="1"/>
    <xf numFmtId="0" fontId="2" fillId="0" borderId="0" xfId="0" applyNumberFormat="1" applyFont="1" applyFill="1" applyBorder="1"/>
    <xf numFmtId="0" fontId="3" fillId="0" borderId="0" xfId="0" applyNumberFormat="1" applyFont="1" applyFill="1" applyBorder="1"/>
    <xf numFmtId="43" fontId="3" fillId="0" borderId="0" xfId="1" applyNumberFormat="1" applyFont="1" applyFill="1" applyBorder="1"/>
    <xf numFmtId="164" fontId="3" fillId="0" borderId="8" xfId="0" applyNumberFormat="1" applyFont="1" applyFill="1" applyBorder="1"/>
    <xf numFmtId="1" fontId="3" fillId="0" borderId="8" xfId="0" applyNumberFormat="1" applyFont="1" applyFill="1" applyBorder="1"/>
    <xf numFmtId="43" fontId="3" fillId="0" borderId="8" xfId="1" applyNumberFormat="1" applyFont="1" applyFill="1" applyBorder="1"/>
    <xf numFmtId="0" fontId="3" fillId="0" borderId="8" xfId="0" applyNumberFormat="1" applyFont="1" applyFill="1" applyBorder="1"/>
    <xf numFmtId="164" fontId="3" fillId="0" borderId="9" xfId="0" applyNumberFormat="1" applyFont="1" applyFill="1" applyBorder="1"/>
    <xf numFmtId="43" fontId="3" fillId="0" borderId="9" xfId="1" applyNumberFormat="1" applyFont="1" applyFill="1" applyBorder="1"/>
    <xf numFmtId="0" fontId="3" fillId="0" borderId="1" xfId="0" applyNumberFormat="1" applyFont="1" applyFill="1" applyBorder="1"/>
    <xf numFmtId="0" fontId="3" fillId="0" borderId="9" xfId="0" applyNumberFormat="1" applyFont="1" applyFill="1" applyBorder="1"/>
    <xf numFmtId="164" fontId="3" fillId="0" borderId="10" xfId="0" applyNumberFormat="1" applyFont="1" applyFill="1" applyBorder="1"/>
    <xf numFmtId="1" fontId="3" fillId="0" borderId="13" xfId="0" applyNumberFormat="1" applyFont="1" applyFill="1" applyBorder="1"/>
    <xf numFmtId="0" fontId="3" fillId="0" borderId="13" xfId="0" applyNumberFormat="1" applyFont="1" applyFill="1" applyBorder="1"/>
    <xf numFmtId="43" fontId="3" fillId="0" borderId="10" xfId="1" applyNumberFormat="1" applyFont="1" applyFill="1" applyBorder="1"/>
    <xf numFmtId="0" fontId="3" fillId="0" borderId="10" xfId="0" applyNumberFormat="1" applyFont="1" applyFill="1" applyBorder="1"/>
    <xf numFmtId="164" fontId="3" fillId="0" borderId="0" xfId="0" applyNumberFormat="1" applyFont="1" applyFill="1" applyBorder="1"/>
    <xf numFmtId="0" fontId="6" fillId="3" borderId="2" xfId="0" applyNumberFormat="1" applyFont="1" applyFill="1" applyBorder="1" applyAlignment="1">
      <alignment horizontal="center" vertical="center"/>
    </xf>
    <xf numFmtId="0" fontId="6" fillId="3" borderId="11" xfId="0" applyNumberFormat="1" applyFont="1" applyFill="1" applyBorder="1" applyAlignment="1">
      <alignment horizontal="center" vertical="center"/>
    </xf>
    <xf numFmtId="43" fontId="6" fillId="3" borderId="3" xfId="1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6" fillId="3" borderId="12" xfId="0" applyNumberFormat="1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center" vertical="center"/>
    </xf>
    <xf numFmtId="43" fontId="6" fillId="3" borderId="6" xfId="1" applyNumberFormat="1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/>
    </xf>
    <xf numFmtId="43" fontId="6" fillId="0" borderId="9" xfId="1" applyNumberFormat="1" applyFont="1" applyFill="1" applyBorder="1"/>
    <xf numFmtId="43" fontId="6" fillId="0" borderId="10" xfId="1" applyNumberFormat="1" applyFont="1" applyFill="1" applyBorder="1"/>
    <xf numFmtId="0" fontId="6" fillId="3" borderId="3" xfId="0" applyNumberFormat="1" applyFont="1" applyFill="1" applyBorder="1" applyAlignment="1">
      <alignment horizontal="center" vertical="center"/>
    </xf>
    <xf numFmtId="14" fontId="4" fillId="2" borderId="0" xfId="0" applyNumberFormat="1" applyFont="1" applyFill="1" applyBorder="1"/>
    <xf numFmtId="0" fontId="3" fillId="2" borderId="0" xfId="0" applyNumberFormat="1" applyFont="1" applyFill="1" applyBorder="1"/>
    <xf numFmtId="43" fontId="4" fillId="2" borderId="0" xfId="1" applyNumberFormat="1" applyFont="1" applyFill="1" applyBorder="1"/>
    <xf numFmtId="0" fontId="4" fillId="2" borderId="14" xfId="0" applyFont="1" applyFill="1" applyBorder="1"/>
    <xf numFmtId="0" fontId="4" fillId="2" borderId="16" xfId="0" applyFont="1" applyFill="1" applyBorder="1"/>
    <xf numFmtId="0" fontId="3" fillId="2" borderId="14" xfId="0" applyNumberFormat="1" applyFont="1" applyFill="1" applyBorder="1"/>
    <xf numFmtId="10" fontId="4" fillId="2" borderId="16" xfId="0" applyNumberFormat="1" applyFont="1" applyFill="1" applyBorder="1"/>
    <xf numFmtId="165" fontId="4" fillId="2" borderId="14" xfId="2" applyNumberFormat="1" applyFont="1" applyFill="1" applyBorder="1"/>
    <xf numFmtId="0" fontId="5" fillId="3" borderId="2" xfId="0" applyNumberFormat="1" applyFont="1" applyFill="1" applyBorder="1"/>
    <xf numFmtId="0" fontId="4" fillId="2" borderId="17" xfId="0" applyFont="1" applyFill="1" applyBorder="1"/>
    <xf numFmtId="0" fontId="3" fillId="2" borderId="15" xfId="0" applyNumberFormat="1" applyFont="1" applyFill="1" applyBorder="1"/>
    <xf numFmtId="43" fontId="4" fillId="2" borderId="18" xfId="1" applyNumberFormat="1" applyFont="1" applyFill="1" applyBorder="1"/>
    <xf numFmtId="0" fontId="5" fillId="3" borderId="19" xfId="0" applyNumberFormat="1" applyFont="1" applyFill="1" applyBorder="1"/>
    <xf numFmtId="43" fontId="4" fillId="2" borderId="20" xfId="1" applyNumberFormat="1" applyFont="1" applyFill="1" applyBorder="1"/>
    <xf numFmtId="43" fontId="3" fillId="0" borderId="20" xfId="1" applyNumberFormat="1" applyFont="1" applyFill="1" applyBorder="1"/>
    <xf numFmtId="0" fontId="5" fillId="3" borderId="5" xfId="0" applyNumberFormat="1" applyFont="1" applyFill="1" applyBorder="1"/>
    <xf numFmtId="0" fontId="3" fillId="0" borderId="21" xfId="0" applyNumberFormat="1" applyFont="1" applyFill="1" applyBorder="1"/>
    <xf numFmtId="43" fontId="3" fillId="0" borderId="22" xfId="1" applyNumberFormat="1" applyFont="1" applyFill="1" applyBorder="1"/>
    <xf numFmtId="43" fontId="3" fillId="0" borderId="23" xfId="1" applyNumberFormat="1" applyFont="1" applyFill="1" applyBorder="1"/>
    <xf numFmtId="14" fontId="4" fillId="2" borderId="22" xfId="0" applyNumberFormat="1" applyFont="1" applyFill="1" applyBorder="1"/>
    <xf numFmtId="0" fontId="6" fillId="3" borderId="3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7">
    <dxf>
      <font>
        <color theme="1"/>
      </font>
      <fill>
        <patternFill>
          <bgColor theme="0" tint="-0.14996795556505021"/>
        </patternFill>
      </fill>
    </dxf>
    <dxf>
      <font>
        <color auto="1"/>
      </font>
      <fill>
        <patternFill patternType="solid">
          <bgColor theme="0" tint="-0.14996795556505021"/>
        </patternFill>
      </fill>
    </dxf>
    <dxf>
      <font>
        <color auto="1"/>
      </font>
      <fill>
        <patternFill patternType="solid">
          <bgColor theme="0" tint="-0.14996795556505021"/>
        </patternFill>
      </fill>
    </dxf>
    <dxf>
      <font>
        <color auto="1"/>
      </font>
      <fill>
        <patternFill patternType="solid"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bgColor theme="0" tint="-0.14996795556505021"/>
        </patternFill>
      </fill>
    </dxf>
  </dxfs>
  <tableStyles count="0" defaultTableStyle="TableStyleMedium2" defaultPivotStyle="PivotStyleLight16"/>
  <colors>
    <mruColors>
      <color rgb="FF33A3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141751</xdr:colOff>
      <xdr:row>3</xdr:row>
      <xdr:rowOff>170047</xdr:rowOff>
    </xdr:from>
    <xdr:to>
      <xdr:col>8</xdr:col>
      <xdr:colOff>523875</xdr:colOff>
      <xdr:row>9</xdr:row>
      <xdr:rowOff>52667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B4C1793-1B0E-4C81-AD7A-EB6EEA463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0310" y="825592"/>
          <a:ext cx="1155330" cy="958384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DEF89-6C2D-4E50-9A77-4E08A9BAD881}">
  <sheetPr>
    <pageSetUpPr fitToPage="1"/>
  </sheetPr>
  <dimension ref="A1:K77"/>
  <sheetViews>
    <sheetView showGridLines="0" tabSelected="1" zoomScale="85" zoomScaleNormal="85" workbookViewId="0">
      <selection activeCell="G9" sqref="G9"/>
    </sheetView>
  </sheetViews>
  <sheetFormatPr defaultRowHeight="14.25" x14ac:dyDescent="0.45"/>
  <cols>
    <col min="1" max="1" width="18.5" style="2" customWidth="1"/>
    <col min="2" max="2" width="18.3125" style="2" bestFit="1" customWidth="1"/>
    <col min="3" max="3" width="10.375" style="2" customWidth="1"/>
    <col min="4" max="4" width="9.75" style="3" customWidth="1"/>
    <col min="5" max="5" width="10.125" style="3" customWidth="1"/>
    <col min="6" max="6" width="2.75" style="2" bestFit="1" customWidth="1"/>
    <col min="7" max="7" width="14.125" style="3" customWidth="1"/>
    <col min="8" max="8" width="10.125" style="2" customWidth="1"/>
    <col min="9" max="9" width="9.25" style="2" customWidth="1"/>
    <col min="10" max="11" width="9.5625" style="2" bestFit="1" customWidth="1"/>
    <col min="12" max="16384" width="9" style="2"/>
  </cols>
  <sheetData>
    <row r="1" spans="1:11" ht="25.5" x14ac:dyDescent="0.75">
      <c r="A1" s="1" t="s">
        <v>0</v>
      </c>
      <c r="B1" s="1"/>
    </row>
    <row r="2" spans="1:11" ht="12" customHeight="1" thickBot="1" x14ac:dyDescent="0.8">
      <c r="A2" s="1"/>
      <c r="B2" s="1"/>
    </row>
    <row r="3" spans="1:11" x14ac:dyDescent="0.45">
      <c r="A3" s="37" t="s">
        <v>1</v>
      </c>
      <c r="B3" s="38" t="s">
        <v>18</v>
      </c>
      <c r="C3" s="39"/>
      <c r="D3" s="40"/>
      <c r="E3" s="31"/>
    </row>
    <row r="4" spans="1:11" x14ac:dyDescent="0.45">
      <c r="A4" s="41" t="s">
        <v>2</v>
      </c>
      <c r="B4" s="33" t="s">
        <v>19</v>
      </c>
      <c r="C4" s="34"/>
      <c r="D4" s="42"/>
      <c r="E4" s="31"/>
    </row>
    <row r="5" spans="1:11" x14ac:dyDescent="0.45">
      <c r="A5" s="41" t="s">
        <v>3</v>
      </c>
      <c r="B5" s="33" t="s">
        <v>20</v>
      </c>
      <c r="C5" s="34"/>
      <c r="D5" s="42"/>
      <c r="E5" s="31"/>
    </row>
    <row r="6" spans="1:11" x14ac:dyDescent="0.45">
      <c r="A6" s="41" t="s">
        <v>4</v>
      </c>
      <c r="B6" s="32" t="s">
        <v>22</v>
      </c>
      <c r="C6" s="34"/>
      <c r="D6" s="42"/>
      <c r="E6" s="31"/>
    </row>
    <row r="7" spans="1:11" x14ac:dyDescent="0.45">
      <c r="A7" s="41" t="s">
        <v>5</v>
      </c>
      <c r="B7" s="32" t="s">
        <v>23</v>
      </c>
      <c r="C7" s="34"/>
      <c r="D7" s="42"/>
      <c r="E7" s="31"/>
    </row>
    <row r="8" spans="1:11" x14ac:dyDescent="0.45">
      <c r="A8" s="41" t="s">
        <v>6</v>
      </c>
      <c r="B8" s="35" t="e">
        <f>RATE(+B9,+B7,-B6,B10,0)</f>
        <v>#VALUE!</v>
      </c>
      <c r="C8" s="36" t="e">
        <f>+B8*12</f>
        <v>#VALUE!</v>
      </c>
      <c r="D8" s="43"/>
      <c r="E8" s="31"/>
    </row>
    <row r="9" spans="1:11" x14ac:dyDescent="0.45">
      <c r="A9" s="41" t="s">
        <v>7</v>
      </c>
      <c r="B9" s="32" t="s">
        <v>24</v>
      </c>
      <c r="C9" s="34"/>
      <c r="D9" s="42"/>
      <c r="E9" s="31"/>
    </row>
    <row r="10" spans="1:11" x14ac:dyDescent="0.45">
      <c r="A10" s="41" t="s">
        <v>8</v>
      </c>
      <c r="B10" s="32" t="s">
        <v>25</v>
      </c>
      <c r="C10" s="34"/>
      <c r="D10" s="42"/>
      <c r="E10" s="31"/>
    </row>
    <row r="11" spans="1:11" ht="14.65" thickBot="1" x14ac:dyDescent="0.5">
      <c r="A11" s="41" t="s">
        <v>9</v>
      </c>
      <c r="B11" s="48" t="s">
        <v>26</v>
      </c>
      <c r="C11" s="34"/>
      <c r="D11" s="42"/>
      <c r="E11" s="31"/>
    </row>
    <row r="12" spans="1:11" ht="14.65" thickBot="1" x14ac:dyDescent="0.5">
      <c r="A12" s="44" t="s">
        <v>21</v>
      </c>
      <c r="B12" s="45">
        <f>SUM(C16:C76)</f>
        <v>0</v>
      </c>
      <c r="C12" s="46" t="e">
        <f>SUM(D16:D76)</f>
        <v>#VALUE!</v>
      </c>
      <c r="D12" s="47"/>
      <c r="E12" s="31"/>
    </row>
    <row r="13" spans="1:11" ht="14.65" thickBot="1" x14ac:dyDescent="0.5">
      <c r="A13" s="29"/>
      <c r="B13" s="29"/>
      <c r="C13" s="30"/>
      <c r="D13" s="31"/>
      <c r="E13" s="31"/>
    </row>
    <row r="14" spans="1:11" x14ac:dyDescent="0.45">
      <c r="A14" s="18"/>
      <c r="B14" s="19"/>
      <c r="C14" s="28"/>
      <c r="D14" s="20"/>
      <c r="E14" s="20"/>
      <c r="F14" s="28"/>
      <c r="G14" s="20" t="s">
        <v>10</v>
      </c>
      <c r="H14" s="49" t="s">
        <v>11</v>
      </c>
      <c r="I14" s="49"/>
      <c r="J14" s="49" t="s">
        <v>12</v>
      </c>
      <c r="K14" s="50"/>
    </row>
    <row r="15" spans="1:11" ht="14.65" thickBot="1" x14ac:dyDescent="0.5">
      <c r="A15" s="21"/>
      <c r="B15" s="22"/>
      <c r="C15" s="23" t="s">
        <v>13</v>
      </c>
      <c r="D15" s="24" t="s">
        <v>14</v>
      </c>
      <c r="E15" s="24" t="s">
        <v>15</v>
      </c>
      <c r="F15" s="23"/>
      <c r="G15" s="24"/>
      <c r="H15" s="23" t="s">
        <v>16</v>
      </c>
      <c r="I15" s="23" t="s">
        <v>17</v>
      </c>
      <c r="J15" s="23" t="s">
        <v>16</v>
      </c>
      <c r="K15" s="25" t="s">
        <v>17</v>
      </c>
    </row>
    <row r="16" spans="1:11" ht="14.65" thickBot="1" x14ac:dyDescent="0.5">
      <c r="A16" s="4" t="str">
        <f>+B11</f>
        <v>##Date of 1st Payment~~Date##</v>
      </c>
      <c r="B16" s="5" t="e">
        <f>MONTH(A16)</f>
        <v>#VALUE!</v>
      </c>
      <c r="C16" s="14" t="str">
        <f t="shared" ref="C16:C75" si="0">+IF(F16&lt;=$B$9,$B$7,$B$10)</f>
        <v>##Monthly Payment~~Number##</v>
      </c>
      <c r="D16" s="6" t="e">
        <f>+B6*($B$8)</f>
        <v>#VALUE!</v>
      </c>
      <c r="E16" s="6" t="e">
        <f>+B6-C16+D16</f>
        <v>#VALUE!</v>
      </c>
      <c r="F16" s="7">
        <v>1</v>
      </c>
      <c r="G16" s="26" t="e">
        <f>IF(+$B16=6,SUM(D8:D16),0)</f>
        <v>#VALUE!</v>
      </c>
      <c r="H16" s="26" t="e">
        <f t="shared" ref="H16:H64" si="1">IF(+$B16=6,SUM(C17:C28),0)</f>
        <v>#VALUE!</v>
      </c>
      <c r="I16" s="26" t="e">
        <f>IF(+$B16=6,SUM(D17:D28),0)</f>
        <v>#VALUE!</v>
      </c>
      <c r="J16" s="26" t="e">
        <f>IF(+$B16=6,SUM(C29:C76,0),0)</f>
        <v>#VALUE!</v>
      </c>
      <c r="K16" s="26" t="e">
        <f>IF(+$B16=6,SUM(D29:D76),0)</f>
        <v>#VALUE!</v>
      </c>
    </row>
    <row r="17" spans="1:11" ht="14.65" thickBot="1" x14ac:dyDescent="0.5">
      <c r="A17" s="8" t="e">
        <f>+A16+30.433</f>
        <v>#VALUE!</v>
      </c>
      <c r="B17" s="5" t="e">
        <f>MONTH(A17)</f>
        <v>#VALUE!</v>
      </c>
      <c r="C17" s="14" t="str">
        <f t="shared" si="0"/>
        <v>##Monthly Payment~~Number##</v>
      </c>
      <c r="D17" s="9" t="e">
        <f t="shared" ref="D17:D48" si="2">+E16*($B$8)</f>
        <v>#VALUE!</v>
      </c>
      <c r="E17" s="9" t="e">
        <f>+E16-C17+D17</f>
        <v>#VALUE!</v>
      </c>
      <c r="F17" s="10">
        <v>2</v>
      </c>
      <c r="G17" s="26" t="e">
        <f>IF(+$B17=6,SUM(D9:D17),0)</f>
        <v>#VALUE!</v>
      </c>
      <c r="H17" s="26" t="e">
        <f t="shared" si="1"/>
        <v>#VALUE!</v>
      </c>
      <c r="I17" s="26" t="e">
        <f t="shared" ref="I17:I76" si="3">IF(+$B17=6,SUM(D18:D29),0)</f>
        <v>#VALUE!</v>
      </c>
      <c r="J17" s="26" t="e">
        <f t="shared" ref="J17:J76" si="4">IF(+$B17=6,SUM(C30:C77,0),0)</f>
        <v>#VALUE!</v>
      </c>
      <c r="K17" s="26" t="e">
        <f t="shared" ref="K17:K76" si="5">IF(+$B17=6,SUM(D30:D77),0)</f>
        <v>#VALUE!</v>
      </c>
    </row>
    <row r="18" spans="1:11" ht="14.65" thickBot="1" x14ac:dyDescent="0.5">
      <c r="A18" s="8" t="e">
        <f t="shared" ref="A18:A19" si="6">+A17+30.433</f>
        <v>#VALUE!</v>
      </c>
      <c r="B18" s="5" t="e">
        <f t="shared" ref="B18:B75" si="7">MONTH(A18)</f>
        <v>#VALUE!</v>
      </c>
      <c r="C18" s="14" t="str">
        <f t="shared" si="0"/>
        <v>##Monthly Payment~~Number##</v>
      </c>
      <c r="D18" s="9" t="e">
        <f t="shared" si="2"/>
        <v>#VALUE!</v>
      </c>
      <c r="E18" s="9" t="e">
        <f t="shared" ref="E18:E50" si="8">+E17-C18+D18</f>
        <v>#VALUE!</v>
      </c>
      <c r="F18" s="11">
        <v>3</v>
      </c>
      <c r="G18" s="26" t="e">
        <f>IF(+$B18=6,SUM(D10:D18),0)</f>
        <v>#VALUE!</v>
      </c>
      <c r="H18" s="26" t="e">
        <f t="shared" si="1"/>
        <v>#VALUE!</v>
      </c>
      <c r="I18" s="26" t="e">
        <f t="shared" si="3"/>
        <v>#VALUE!</v>
      </c>
      <c r="J18" s="26" t="e">
        <f t="shared" si="4"/>
        <v>#VALUE!</v>
      </c>
      <c r="K18" s="26" t="e">
        <f t="shared" si="5"/>
        <v>#VALUE!</v>
      </c>
    </row>
    <row r="19" spans="1:11" ht="14.65" thickBot="1" x14ac:dyDescent="0.5">
      <c r="A19" s="8" t="e">
        <f t="shared" si="6"/>
        <v>#VALUE!</v>
      </c>
      <c r="B19" s="5" t="e">
        <f t="shared" si="7"/>
        <v>#VALUE!</v>
      </c>
      <c r="C19" s="14" t="str">
        <f t="shared" si="0"/>
        <v>##Monthly Payment~~Number##</v>
      </c>
      <c r="D19" s="9" t="e">
        <f t="shared" si="2"/>
        <v>#VALUE!</v>
      </c>
      <c r="E19" s="9" t="e">
        <f t="shared" si="8"/>
        <v>#VALUE!</v>
      </c>
      <c r="F19" s="11">
        <v>4</v>
      </c>
      <c r="G19" s="26" t="e">
        <f>IF(+$B19=6,SUM(D11:D19),0)</f>
        <v>#VALUE!</v>
      </c>
      <c r="H19" s="26" t="e">
        <f t="shared" si="1"/>
        <v>#VALUE!</v>
      </c>
      <c r="I19" s="26" t="e">
        <f t="shared" si="3"/>
        <v>#VALUE!</v>
      </c>
      <c r="J19" s="26" t="e">
        <f t="shared" si="4"/>
        <v>#VALUE!</v>
      </c>
      <c r="K19" s="26" t="e">
        <f t="shared" si="5"/>
        <v>#VALUE!</v>
      </c>
    </row>
    <row r="20" spans="1:11" ht="14.65" thickBot="1" x14ac:dyDescent="0.5">
      <c r="A20" s="8" t="e">
        <f t="shared" ref="A20:A50" si="9">+A19+30.433</f>
        <v>#VALUE!</v>
      </c>
      <c r="B20" s="5" t="e">
        <f t="shared" si="7"/>
        <v>#VALUE!</v>
      </c>
      <c r="C20" s="14" t="str">
        <f t="shared" si="0"/>
        <v>##Monthly Payment~~Number##</v>
      </c>
      <c r="D20" s="9" t="e">
        <f t="shared" si="2"/>
        <v>#VALUE!</v>
      </c>
      <c r="E20" s="9" t="e">
        <f t="shared" si="8"/>
        <v>#VALUE!</v>
      </c>
      <c r="F20" s="11">
        <v>5</v>
      </c>
      <c r="G20" s="26" t="e">
        <f t="shared" ref="G20:G21" si="10">IF(+$B20=6,SUM(D13:D20),0)</f>
        <v>#VALUE!</v>
      </c>
      <c r="H20" s="26" t="e">
        <f t="shared" si="1"/>
        <v>#VALUE!</v>
      </c>
      <c r="I20" s="26" t="e">
        <f t="shared" si="3"/>
        <v>#VALUE!</v>
      </c>
      <c r="J20" s="26" t="e">
        <f t="shared" si="4"/>
        <v>#VALUE!</v>
      </c>
      <c r="K20" s="26" t="e">
        <f t="shared" si="5"/>
        <v>#VALUE!</v>
      </c>
    </row>
    <row r="21" spans="1:11" ht="14.65" thickBot="1" x14ac:dyDescent="0.5">
      <c r="A21" s="8" t="e">
        <f t="shared" si="9"/>
        <v>#VALUE!</v>
      </c>
      <c r="B21" s="5" t="e">
        <f t="shared" si="7"/>
        <v>#VALUE!</v>
      </c>
      <c r="C21" s="14" t="str">
        <f t="shared" si="0"/>
        <v>##Monthly Payment~~Number##</v>
      </c>
      <c r="D21" s="9" t="e">
        <f t="shared" si="2"/>
        <v>#VALUE!</v>
      </c>
      <c r="E21" s="9" t="e">
        <f t="shared" si="8"/>
        <v>#VALUE!</v>
      </c>
      <c r="F21" s="11">
        <v>6</v>
      </c>
      <c r="G21" s="26" t="e">
        <f t="shared" si="10"/>
        <v>#VALUE!</v>
      </c>
      <c r="H21" s="26" t="e">
        <f t="shared" si="1"/>
        <v>#VALUE!</v>
      </c>
      <c r="I21" s="26" t="e">
        <f t="shared" si="3"/>
        <v>#VALUE!</v>
      </c>
      <c r="J21" s="26" t="e">
        <f t="shared" si="4"/>
        <v>#VALUE!</v>
      </c>
      <c r="K21" s="26" t="e">
        <f t="shared" si="5"/>
        <v>#VALUE!</v>
      </c>
    </row>
    <row r="22" spans="1:11" ht="14.65" thickBot="1" x14ac:dyDescent="0.5">
      <c r="A22" s="8" t="e">
        <f t="shared" si="9"/>
        <v>#VALUE!</v>
      </c>
      <c r="B22" s="5" t="e">
        <f t="shared" si="7"/>
        <v>#VALUE!</v>
      </c>
      <c r="C22" s="14" t="str">
        <f t="shared" si="0"/>
        <v>##Monthly Payment~~Number##</v>
      </c>
      <c r="D22" s="9" t="e">
        <f t="shared" si="2"/>
        <v>#VALUE!</v>
      </c>
      <c r="E22" s="9" t="e">
        <f t="shared" si="8"/>
        <v>#VALUE!</v>
      </c>
      <c r="F22" s="11">
        <v>7</v>
      </c>
      <c r="G22" s="26" t="e">
        <f>IF(+$B22=6,SUM(D14:D22),0)</f>
        <v>#VALUE!</v>
      </c>
      <c r="H22" s="26" t="e">
        <f t="shared" si="1"/>
        <v>#VALUE!</v>
      </c>
      <c r="I22" s="26" t="e">
        <f t="shared" si="3"/>
        <v>#VALUE!</v>
      </c>
      <c r="J22" s="26" t="e">
        <f t="shared" si="4"/>
        <v>#VALUE!</v>
      </c>
      <c r="K22" s="26" t="e">
        <f t="shared" si="5"/>
        <v>#VALUE!</v>
      </c>
    </row>
    <row r="23" spans="1:11" ht="14.65" thickBot="1" x14ac:dyDescent="0.5">
      <c r="A23" s="8" t="e">
        <f t="shared" si="9"/>
        <v>#VALUE!</v>
      </c>
      <c r="B23" s="5" t="e">
        <f t="shared" si="7"/>
        <v>#VALUE!</v>
      </c>
      <c r="C23" s="14" t="str">
        <f t="shared" si="0"/>
        <v>##Monthly Payment~~Number##</v>
      </c>
      <c r="D23" s="9" t="e">
        <f t="shared" si="2"/>
        <v>#VALUE!</v>
      </c>
      <c r="E23" s="9" t="e">
        <f t="shared" si="8"/>
        <v>#VALUE!</v>
      </c>
      <c r="F23" s="11">
        <v>8</v>
      </c>
      <c r="G23" s="26" t="e">
        <f>IF(+$B23=6,SUM(D14:D23),0)</f>
        <v>#VALUE!</v>
      </c>
      <c r="H23" s="26" t="e">
        <f t="shared" si="1"/>
        <v>#VALUE!</v>
      </c>
      <c r="I23" s="26" t="e">
        <f t="shared" si="3"/>
        <v>#VALUE!</v>
      </c>
      <c r="J23" s="26" t="e">
        <f t="shared" si="4"/>
        <v>#VALUE!</v>
      </c>
      <c r="K23" s="26" t="e">
        <f t="shared" si="5"/>
        <v>#VALUE!</v>
      </c>
    </row>
    <row r="24" spans="1:11" ht="14.65" thickBot="1" x14ac:dyDescent="0.5">
      <c r="A24" s="8" t="e">
        <f t="shared" si="9"/>
        <v>#VALUE!</v>
      </c>
      <c r="B24" s="5" t="e">
        <f t="shared" si="7"/>
        <v>#VALUE!</v>
      </c>
      <c r="C24" s="14" t="str">
        <f t="shared" si="0"/>
        <v>##Monthly Payment~~Number##</v>
      </c>
      <c r="D24" s="9" t="e">
        <f t="shared" si="2"/>
        <v>#VALUE!</v>
      </c>
      <c r="E24" s="9" t="e">
        <f t="shared" si="8"/>
        <v>#VALUE!</v>
      </c>
      <c r="F24" s="11">
        <v>9</v>
      </c>
      <c r="G24" s="26" t="e">
        <f>IF(+$B24=6,SUM(D14:D24),0)</f>
        <v>#VALUE!</v>
      </c>
      <c r="H24" s="26" t="e">
        <f t="shared" si="1"/>
        <v>#VALUE!</v>
      </c>
      <c r="I24" s="26" t="e">
        <f t="shared" si="3"/>
        <v>#VALUE!</v>
      </c>
      <c r="J24" s="26" t="e">
        <f t="shared" si="4"/>
        <v>#VALUE!</v>
      </c>
      <c r="K24" s="26" t="e">
        <f t="shared" si="5"/>
        <v>#VALUE!</v>
      </c>
    </row>
    <row r="25" spans="1:11" ht="14.65" thickBot="1" x14ac:dyDescent="0.5">
      <c r="A25" s="8" t="e">
        <f t="shared" si="9"/>
        <v>#VALUE!</v>
      </c>
      <c r="B25" s="5" t="e">
        <f t="shared" si="7"/>
        <v>#VALUE!</v>
      </c>
      <c r="C25" s="14" t="str">
        <f t="shared" si="0"/>
        <v>##Monthly Payment~~Number##</v>
      </c>
      <c r="D25" s="9" t="e">
        <f t="shared" si="2"/>
        <v>#VALUE!</v>
      </c>
      <c r="E25" s="9" t="e">
        <f t="shared" si="8"/>
        <v>#VALUE!</v>
      </c>
      <c r="F25" s="11">
        <v>10</v>
      </c>
      <c r="G25" s="26" t="e">
        <f t="shared" ref="G25:G75" si="11">IF(+$B25=6,SUM(D14:D25),0)</f>
        <v>#VALUE!</v>
      </c>
      <c r="H25" s="26" t="e">
        <f t="shared" si="1"/>
        <v>#VALUE!</v>
      </c>
      <c r="I25" s="26" t="e">
        <f t="shared" si="3"/>
        <v>#VALUE!</v>
      </c>
      <c r="J25" s="26" t="e">
        <f t="shared" si="4"/>
        <v>#VALUE!</v>
      </c>
      <c r="K25" s="26" t="e">
        <f t="shared" si="5"/>
        <v>#VALUE!</v>
      </c>
    </row>
    <row r="26" spans="1:11" ht="14.65" thickBot="1" x14ac:dyDescent="0.5">
      <c r="A26" s="8" t="e">
        <f t="shared" si="9"/>
        <v>#VALUE!</v>
      </c>
      <c r="B26" s="5" t="e">
        <f t="shared" si="7"/>
        <v>#VALUE!</v>
      </c>
      <c r="C26" s="14" t="str">
        <f t="shared" si="0"/>
        <v>##Monthly Payment~~Number##</v>
      </c>
      <c r="D26" s="9" t="e">
        <f t="shared" si="2"/>
        <v>#VALUE!</v>
      </c>
      <c r="E26" s="9" t="e">
        <f t="shared" si="8"/>
        <v>#VALUE!</v>
      </c>
      <c r="F26" s="11">
        <v>11</v>
      </c>
      <c r="G26" s="26" t="e">
        <f t="shared" si="11"/>
        <v>#VALUE!</v>
      </c>
      <c r="H26" s="26" t="e">
        <f t="shared" si="1"/>
        <v>#VALUE!</v>
      </c>
      <c r="I26" s="26" t="e">
        <f t="shared" si="3"/>
        <v>#VALUE!</v>
      </c>
      <c r="J26" s="26" t="e">
        <f t="shared" si="4"/>
        <v>#VALUE!</v>
      </c>
      <c r="K26" s="26" t="e">
        <f t="shared" si="5"/>
        <v>#VALUE!</v>
      </c>
    </row>
    <row r="27" spans="1:11" ht="14.65" thickBot="1" x14ac:dyDescent="0.5">
      <c r="A27" s="8" t="e">
        <f t="shared" si="9"/>
        <v>#VALUE!</v>
      </c>
      <c r="B27" s="5" t="e">
        <f t="shared" si="7"/>
        <v>#VALUE!</v>
      </c>
      <c r="C27" s="14" t="str">
        <f t="shared" si="0"/>
        <v>##Monthly Payment~~Number##</v>
      </c>
      <c r="D27" s="9" t="e">
        <f t="shared" si="2"/>
        <v>#VALUE!</v>
      </c>
      <c r="E27" s="9" t="e">
        <f t="shared" si="8"/>
        <v>#VALUE!</v>
      </c>
      <c r="F27" s="11">
        <v>12</v>
      </c>
      <c r="G27" s="26" t="e">
        <f t="shared" si="11"/>
        <v>#VALUE!</v>
      </c>
      <c r="H27" s="26" t="e">
        <f t="shared" si="1"/>
        <v>#VALUE!</v>
      </c>
      <c r="I27" s="26" t="e">
        <f t="shared" si="3"/>
        <v>#VALUE!</v>
      </c>
      <c r="J27" s="26" t="e">
        <f t="shared" si="4"/>
        <v>#VALUE!</v>
      </c>
      <c r="K27" s="26" t="e">
        <f t="shared" si="5"/>
        <v>#VALUE!</v>
      </c>
    </row>
    <row r="28" spans="1:11" ht="14.65" thickBot="1" x14ac:dyDescent="0.5">
      <c r="A28" s="8" t="e">
        <f t="shared" si="9"/>
        <v>#VALUE!</v>
      </c>
      <c r="B28" s="5" t="e">
        <f t="shared" si="7"/>
        <v>#VALUE!</v>
      </c>
      <c r="C28" s="14" t="str">
        <f t="shared" si="0"/>
        <v>##Monthly Payment~~Number##</v>
      </c>
      <c r="D28" s="9" t="e">
        <f t="shared" si="2"/>
        <v>#VALUE!</v>
      </c>
      <c r="E28" s="9" t="e">
        <f t="shared" si="8"/>
        <v>#VALUE!</v>
      </c>
      <c r="F28" s="11">
        <v>13</v>
      </c>
      <c r="G28" s="26" t="e">
        <f t="shared" si="11"/>
        <v>#VALUE!</v>
      </c>
      <c r="H28" s="26" t="e">
        <f t="shared" si="1"/>
        <v>#VALUE!</v>
      </c>
      <c r="I28" s="26" t="e">
        <f t="shared" si="3"/>
        <v>#VALUE!</v>
      </c>
      <c r="J28" s="26" t="e">
        <f t="shared" si="4"/>
        <v>#VALUE!</v>
      </c>
      <c r="K28" s="26" t="e">
        <f t="shared" si="5"/>
        <v>#VALUE!</v>
      </c>
    </row>
    <row r="29" spans="1:11" ht="14.65" thickBot="1" x14ac:dyDescent="0.5">
      <c r="A29" s="8" t="e">
        <f t="shared" si="9"/>
        <v>#VALUE!</v>
      </c>
      <c r="B29" s="5" t="e">
        <f t="shared" si="7"/>
        <v>#VALUE!</v>
      </c>
      <c r="C29" s="14" t="str">
        <f t="shared" si="0"/>
        <v>##Monthly Payment~~Number##</v>
      </c>
      <c r="D29" s="9" t="e">
        <f t="shared" si="2"/>
        <v>#VALUE!</v>
      </c>
      <c r="E29" s="9" t="e">
        <f t="shared" si="8"/>
        <v>#VALUE!</v>
      </c>
      <c r="F29" s="11">
        <v>14</v>
      </c>
      <c r="G29" s="26" t="e">
        <f t="shared" si="11"/>
        <v>#VALUE!</v>
      </c>
      <c r="H29" s="26" t="e">
        <f t="shared" si="1"/>
        <v>#VALUE!</v>
      </c>
      <c r="I29" s="26" t="e">
        <f t="shared" si="3"/>
        <v>#VALUE!</v>
      </c>
      <c r="J29" s="26" t="e">
        <f t="shared" si="4"/>
        <v>#VALUE!</v>
      </c>
      <c r="K29" s="26" t="e">
        <f t="shared" si="5"/>
        <v>#VALUE!</v>
      </c>
    </row>
    <row r="30" spans="1:11" ht="14.65" thickBot="1" x14ac:dyDescent="0.5">
      <c r="A30" s="8" t="e">
        <f t="shared" si="9"/>
        <v>#VALUE!</v>
      </c>
      <c r="B30" s="5" t="e">
        <f t="shared" si="7"/>
        <v>#VALUE!</v>
      </c>
      <c r="C30" s="14" t="str">
        <f t="shared" si="0"/>
        <v>##Monthly Payment~~Number##</v>
      </c>
      <c r="D30" s="9" t="e">
        <f t="shared" si="2"/>
        <v>#VALUE!</v>
      </c>
      <c r="E30" s="9" t="e">
        <f t="shared" si="8"/>
        <v>#VALUE!</v>
      </c>
      <c r="F30" s="11">
        <v>15</v>
      </c>
      <c r="G30" s="26" t="e">
        <f t="shared" si="11"/>
        <v>#VALUE!</v>
      </c>
      <c r="H30" s="26" t="e">
        <f t="shared" si="1"/>
        <v>#VALUE!</v>
      </c>
      <c r="I30" s="26" t="e">
        <f t="shared" si="3"/>
        <v>#VALUE!</v>
      </c>
      <c r="J30" s="26" t="e">
        <f t="shared" si="4"/>
        <v>#VALUE!</v>
      </c>
      <c r="K30" s="26" t="e">
        <f t="shared" si="5"/>
        <v>#VALUE!</v>
      </c>
    </row>
    <row r="31" spans="1:11" ht="14.65" thickBot="1" x14ac:dyDescent="0.5">
      <c r="A31" s="8" t="e">
        <f t="shared" si="9"/>
        <v>#VALUE!</v>
      </c>
      <c r="B31" s="5" t="e">
        <f t="shared" si="7"/>
        <v>#VALUE!</v>
      </c>
      <c r="C31" s="14" t="str">
        <f t="shared" si="0"/>
        <v>##Monthly Payment~~Number##</v>
      </c>
      <c r="D31" s="9" t="e">
        <f t="shared" si="2"/>
        <v>#VALUE!</v>
      </c>
      <c r="E31" s="9" t="e">
        <f t="shared" si="8"/>
        <v>#VALUE!</v>
      </c>
      <c r="F31" s="11">
        <v>16</v>
      </c>
      <c r="G31" s="26" t="e">
        <f t="shared" si="11"/>
        <v>#VALUE!</v>
      </c>
      <c r="H31" s="26" t="e">
        <f t="shared" si="1"/>
        <v>#VALUE!</v>
      </c>
      <c r="I31" s="26" t="e">
        <f t="shared" si="3"/>
        <v>#VALUE!</v>
      </c>
      <c r="J31" s="26" t="e">
        <f t="shared" si="4"/>
        <v>#VALUE!</v>
      </c>
      <c r="K31" s="26" t="e">
        <f t="shared" si="5"/>
        <v>#VALUE!</v>
      </c>
    </row>
    <row r="32" spans="1:11" ht="14.65" thickBot="1" x14ac:dyDescent="0.5">
      <c r="A32" s="8" t="e">
        <f t="shared" si="9"/>
        <v>#VALUE!</v>
      </c>
      <c r="B32" s="5" t="e">
        <f t="shared" si="7"/>
        <v>#VALUE!</v>
      </c>
      <c r="C32" s="14" t="str">
        <f t="shared" si="0"/>
        <v>##Monthly Payment~~Number##</v>
      </c>
      <c r="D32" s="9" t="e">
        <f t="shared" si="2"/>
        <v>#VALUE!</v>
      </c>
      <c r="E32" s="9" t="e">
        <f t="shared" si="8"/>
        <v>#VALUE!</v>
      </c>
      <c r="F32" s="11">
        <v>17</v>
      </c>
      <c r="G32" s="26" t="e">
        <f t="shared" si="11"/>
        <v>#VALUE!</v>
      </c>
      <c r="H32" s="26" t="e">
        <f t="shared" si="1"/>
        <v>#VALUE!</v>
      </c>
      <c r="I32" s="26" t="e">
        <f t="shared" si="3"/>
        <v>#VALUE!</v>
      </c>
      <c r="J32" s="26" t="e">
        <f t="shared" si="4"/>
        <v>#VALUE!</v>
      </c>
      <c r="K32" s="26" t="e">
        <f t="shared" si="5"/>
        <v>#VALUE!</v>
      </c>
    </row>
    <row r="33" spans="1:11" ht="14.65" thickBot="1" x14ac:dyDescent="0.5">
      <c r="A33" s="8" t="e">
        <f t="shared" si="9"/>
        <v>#VALUE!</v>
      </c>
      <c r="B33" s="5" t="e">
        <f t="shared" si="7"/>
        <v>#VALUE!</v>
      </c>
      <c r="C33" s="14" t="str">
        <f t="shared" si="0"/>
        <v>##Monthly Payment~~Number##</v>
      </c>
      <c r="D33" s="9" t="e">
        <f t="shared" si="2"/>
        <v>#VALUE!</v>
      </c>
      <c r="E33" s="9" t="e">
        <f t="shared" si="8"/>
        <v>#VALUE!</v>
      </c>
      <c r="F33" s="11">
        <v>18</v>
      </c>
      <c r="G33" s="26" t="e">
        <f t="shared" si="11"/>
        <v>#VALUE!</v>
      </c>
      <c r="H33" s="26" t="e">
        <f t="shared" si="1"/>
        <v>#VALUE!</v>
      </c>
      <c r="I33" s="26" t="e">
        <f t="shared" si="3"/>
        <v>#VALUE!</v>
      </c>
      <c r="J33" s="26" t="e">
        <f t="shared" si="4"/>
        <v>#VALUE!</v>
      </c>
      <c r="K33" s="26" t="e">
        <f t="shared" si="5"/>
        <v>#VALUE!</v>
      </c>
    </row>
    <row r="34" spans="1:11" ht="14.65" thickBot="1" x14ac:dyDescent="0.5">
      <c r="A34" s="8" t="e">
        <f t="shared" si="9"/>
        <v>#VALUE!</v>
      </c>
      <c r="B34" s="5" t="e">
        <f t="shared" si="7"/>
        <v>#VALUE!</v>
      </c>
      <c r="C34" s="14" t="str">
        <f t="shared" si="0"/>
        <v>##Monthly Payment~~Number##</v>
      </c>
      <c r="D34" s="9" t="e">
        <f t="shared" si="2"/>
        <v>#VALUE!</v>
      </c>
      <c r="E34" s="9" t="e">
        <f t="shared" si="8"/>
        <v>#VALUE!</v>
      </c>
      <c r="F34" s="11">
        <v>19</v>
      </c>
      <c r="G34" s="26" t="e">
        <f t="shared" si="11"/>
        <v>#VALUE!</v>
      </c>
      <c r="H34" s="26" t="e">
        <f t="shared" si="1"/>
        <v>#VALUE!</v>
      </c>
      <c r="I34" s="26" t="e">
        <f t="shared" si="3"/>
        <v>#VALUE!</v>
      </c>
      <c r="J34" s="26" t="e">
        <f t="shared" si="4"/>
        <v>#VALUE!</v>
      </c>
      <c r="K34" s="26" t="e">
        <f t="shared" si="5"/>
        <v>#VALUE!</v>
      </c>
    </row>
    <row r="35" spans="1:11" ht="14.65" thickBot="1" x14ac:dyDescent="0.5">
      <c r="A35" s="8" t="e">
        <f t="shared" si="9"/>
        <v>#VALUE!</v>
      </c>
      <c r="B35" s="5" t="e">
        <f t="shared" si="7"/>
        <v>#VALUE!</v>
      </c>
      <c r="C35" s="14" t="str">
        <f t="shared" si="0"/>
        <v>##Monthly Payment~~Number##</v>
      </c>
      <c r="D35" s="9" t="e">
        <f t="shared" si="2"/>
        <v>#VALUE!</v>
      </c>
      <c r="E35" s="9" t="e">
        <f t="shared" si="8"/>
        <v>#VALUE!</v>
      </c>
      <c r="F35" s="11">
        <v>20</v>
      </c>
      <c r="G35" s="26" t="e">
        <f t="shared" si="11"/>
        <v>#VALUE!</v>
      </c>
      <c r="H35" s="26" t="e">
        <f t="shared" si="1"/>
        <v>#VALUE!</v>
      </c>
      <c r="I35" s="26" t="e">
        <f t="shared" si="3"/>
        <v>#VALUE!</v>
      </c>
      <c r="J35" s="26" t="e">
        <f t="shared" si="4"/>
        <v>#VALUE!</v>
      </c>
      <c r="K35" s="26" t="e">
        <f t="shared" si="5"/>
        <v>#VALUE!</v>
      </c>
    </row>
    <row r="36" spans="1:11" ht="14.65" thickBot="1" x14ac:dyDescent="0.5">
      <c r="A36" s="8" t="e">
        <f t="shared" si="9"/>
        <v>#VALUE!</v>
      </c>
      <c r="B36" s="5" t="e">
        <f t="shared" si="7"/>
        <v>#VALUE!</v>
      </c>
      <c r="C36" s="14" t="str">
        <f t="shared" si="0"/>
        <v>##Monthly Payment~~Number##</v>
      </c>
      <c r="D36" s="9" t="e">
        <f t="shared" si="2"/>
        <v>#VALUE!</v>
      </c>
      <c r="E36" s="9" t="e">
        <f t="shared" si="8"/>
        <v>#VALUE!</v>
      </c>
      <c r="F36" s="11">
        <v>21</v>
      </c>
      <c r="G36" s="26" t="e">
        <f t="shared" si="11"/>
        <v>#VALUE!</v>
      </c>
      <c r="H36" s="26" t="e">
        <f t="shared" si="1"/>
        <v>#VALUE!</v>
      </c>
      <c r="I36" s="26" t="e">
        <f t="shared" si="3"/>
        <v>#VALUE!</v>
      </c>
      <c r="J36" s="26" t="e">
        <f t="shared" si="4"/>
        <v>#VALUE!</v>
      </c>
      <c r="K36" s="26" t="e">
        <f t="shared" si="5"/>
        <v>#VALUE!</v>
      </c>
    </row>
    <row r="37" spans="1:11" ht="14.65" thickBot="1" x14ac:dyDescent="0.5">
      <c r="A37" s="8" t="e">
        <f t="shared" si="9"/>
        <v>#VALUE!</v>
      </c>
      <c r="B37" s="5" t="e">
        <f t="shared" si="7"/>
        <v>#VALUE!</v>
      </c>
      <c r="C37" s="14" t="str">
        <f t="shared" si="0"/>
        <v>##Monthly Payment~~Number##</v>
      </c>
      <c r="D37" s="9" t="e">
        <f t="shared" si="2"/>
        <v>#VALUE!</v>
      </c>
      <c r="E37" s="9" t="e">
        <f t="shared" si="8"/>
        <v>#VALUE!</v>
      </c>
      <c r="F37" s="11">
        <v>22</v>
      </c>
      <c r="G37" s="26" t="e">
        <f t="shared" si="11"/>
        <v>#VALUE!</v>
      </c>
      <c r="H37" s="26" t="e">
        <f t="shared" si="1"/>
        <v>#VALUE!</v>
      </c>
      <c r="I37" s="26" t="e">
        <f t="shared" si="3"/>
        <v>#VALUE!</v>
      </c>
      <c r="J37" s="26" t="e">
        <f t="shared" si="4"/>
        <v>#VALUE!</v>
      </c>
      <c r="K37" s="26" t="e">
        <f t="shared" si="5"/>
        <v>#VALUE!</v>
      </c>
    </row>
    <row r="38" spans="1:11" ht="14.65" thickBot="1" x14ac:dyDescent="0.5">
      <c r="A38" s="8" t="e">
        <f t="shared" si="9"/>
        <v>#VALUE!</v>
      </c>
      <c r="B38" s="5" t="e">
        <f t="shared" si="7"/>
        <v>#VALUE!</v>
      </c>
      <c r="C38" s="14" t="str">
        <f t="shared" si="0"/>
        <v>##Monthly Payment~~Number##</v>
      </c>
      <c r="D38" s="9" t="e">
        <f t="shared" si="2"/>
        <v>#VALUE!</v>
      </c>
      <c r="E38" s="9" t="e">
        <f t="shared" si="8"/>
        <v>#VALUE!</v>
      </c>
      <c r="F38" s="11">
        <v>23</v>
      </c>
      <c r="G38" s="26" t="e">
        <f t="shared" si="11"/>
        <v>#VALUE!</v>
      </c>
      <c r="H38" s="26" t="e">
        <f t="shared" si="1"/>
        <v>#VALUE!</v>
      </c>
      <c r="I38" s="26" t="e">
        <f t="shared" si="3"/>
        <v>#VALUE!</v>
      </c>
      <c r="J38" s="26" t="e">
        <f t="shared" si="4"/>
        <v>#VALUE!</v>
      </c>
      <c r="K38" s="26" t="e">
        <f t="shared" si="5"/>
        <v>#VALUE!</v>
      </c>
    </row>
    <row r="39" spans="1:11" ht="14.65" thickBot="1" x14ac:dyDescent="0.5">
      <c r="A39" s="8" t="e">
        <f t="shared" si="9"/>
        <v>#VALUE!</v>
      </c>
      <c r="B39" s="5" t="e">
        <f t="shared" si="7"/>
        <v>#VALUE!</v>
      </c>
      <c r="C39" s="14" t="str">
        <f t="shared" si="0"/>
        <v>##Monthly Payment~~Number##</v>
      </c>
      <c r="D39" s="9" t="e">
        <f t="shared" si="2"/>
        <v>#VALUE!</v>
      </c>
      <c r="E39" s="9" t="e">
        <f t="shared" si="8"/>
        <v>#VALUE!</v>
      </c>
      <c r="F39" s="11">
        <v>24</v>
      </c>
      <c r="G39" s="26" t="e">
        <f t="shared" si="11"/>
        <v>#VALUE!</v>
      </c>
      <c r="H39" s="26" t="e">
        <f t="shared" si="1"/>
        <v>#VALUE!</v>
      </c>
      <c r="I39" s="26" t="e">
        <f t="shared" si="3"/>
        <v>#VALUE!</v>
      </c>
      <c r="J39" s="26" t="e">
        <f t="shared" si="4"/>
        <v>#VALUE!</v>
      </c>
      <c r="K39" s="26" t="e">
        <f t="shared" si="5"/>
        <v>#VALUE!</v>
      </c>
    </row>
    <row r="40" spans="1:11" ht="14.65" thickBot="1" x14ac:dyDescent="0.5">
      <c r="A40" s="8" t="e">
        <f t="shared" si="9"/>
        <v>#VALUE!</v>
      </c>
      <c r="B40" s="5" t="e">
        <f t="shared" si="7"/>
        <v>#VALUE!</v>
      </c>
      <c r="C40" s="14" t="str">
        <f t="shared" si="0"/>
        <v>##Monthly Payment~~Number##</v>
      </c>
      <c r="D40" s="9" t="e">
        <f t="shared" si="2"/>
        <v>#VALUE!</v>
      </c>
      <c r="E40" s="9" t="e">
        <f t="shared" si="8"/>
        <v>#VALUE!</v>
      </c>
      <c r="F40" s="11">
        <v>25</v>
      </c>
      <c r="G40" s="26" t="e">
        <f t="shared" si="11"/>
        <v>#VALUE!</v>
      </c>
      <c r="H40" s="26" t="e">
        <f t="shared" si="1"/>
        <v>#VALUE!</v>
      </c>
      <c r="I40" s="26" t="e">
        <f t="shared" si="3"/>
        <v>#VALUE!</v>
      </c>
      <c r="J40" s="26" t="e">
        <f t="shared" si="4"/>
        <v>#VALUE!</v>
      </c>
      <c r="K40" s="26" t="e">
        <f t="shared" si="5"/>
        <v>#VALUE!</v>
      </c>
    </row>
    <row r="41" spans="1:11" ht="14.65" thickBot="1" x14ac:dyDescent="0.5">
      <c r="A41" s="8" t="e">
        <f t="shared" si="9"/>
        <v>#VALUE!</v>
      </c>
      <c r="B41" s="5" t="e">
        <f t="shared" si="7"/>
        <v>#VALUE!</v>
      </c>
      <c r="C41" s="14" t="str">
        <f t="shared" si="0"/>
        <v>##Monthly Payment~~Number##</v>
      </c>
      <c r="D41" s="9" t="e">
        <f t="shared" si="2"/>
        <v>#VALUE!</v>
      </c>
      <c r="E41" s="9" t="e">
        <f t="shared" si="8"/>
        <v>#VALUE!</v>
      </c>
      <c r="F41" s="11">
        <v>26</v>
      </c>
      <c r="G41" s="26" t="e">
        <f t="shared" si="11"/>
        <v>#VALUE!</v>
      </c>
      <c r="H41" s="26" t="e">
        <f t="shared" si="1"/>
        <v>#VALUE!</v>
      </c>
      <c r="I41" s="26" t="e">
        <f t="shared" si="3"/>
        <v>#VALUE!</v>
      </c>
      <c r="J41" s="26" t="e">
        <f t="shared" si="4"/>
        <v>#VALUE!</v>
      </c>
      <c r="K41" s="26" t="e">
        <f t="shared" si="5"/>
        <v>#VALUE!</v>
      </c>
    </row>
    <row r="42" spans="1:11" ht="14.65" thickBot="1" x14ac:dyDescent="0.5">
      <c r="A42" s="8" t="e">
        <f t="shared" si="9"/>
        <v>#VALUE!</v>
      </c>
      <c r="B42" s="5" t="e">
        <f t="shared" si="7"/>
        <v>#VALUE!</v>
      </c>
      <c r="C42" s="14" t="str">
        <f t="shared" si="0"/>
        <v>##Monthly Payment~~Number##</v>
      </c>
      <c r="D42" s="9" t="e">
        <f t="shared" si="2"/>
        <v>#VALUE!</v>
      </c>
      <c r="E42" s="9" t="e">
        <f t="shared" si="8"/>
        <v>#VALUE!</v>
      </c>
      <c r="F42" s="11">
        <v>27</v>
      </c>
      <c r="G42" s="26" t="e">
        <f t="shared" si="11"/>
        <v>#VALUE!</v>
      </c>
      <c r="H42" s="26" t="e">
        <f t="shared" si="1"/>
        <v>#VALUE!</v>
      </c>
      <c r="I42" s="26" t="e">
        <f t="shared" si="3"/>
        <v>#VALUE!</v>
      </c>
      <c r="J42" s="26" t="e">
        <f t="shared" si="4"/>
        <v>#VALUE!</v>
      </c>
      <c r="K42" s="26" t="e">
        <f t="shared" si="5"/>
        <v>#VALUE!</v>
      </c>
    </row>
    <row r="43" spans="1:11" ht="14.65" thickBot="1" x14ac:dyDescent="0.5">
      <c r="A43" s="8" t="e">
        <f t="shared" si="9"/>
        <v>#VALUE!</v>
      </c>
      <c r="B43" s="5" t="e">
        <f t="shared" si="7"/>
        <v>#VALUE!</v>
      </c>
      <c r="C43" s="14" t="str">
        <f t="shared" si="0"/>
        <v>##Monthly Payment~~Number##</v>
      </c>
      <c r="D43" s="9" t="e">
        <f t="shared" si="2"/>
        <v>#VALUE!</v>
      </c>
      <c r="E43" s="9" t="e">
        <f t="shared" si="8"/>
        <v>#VALUE!</v>
      </c>
      <c r="F43" s="11">
        <v>28</v>
      </c>
      <c r="G43" s="26" t="e">
        <f t="shared" si="11"/>
        <v>#VALUE!</v>
      </c>
      <c r="H43" s="26" t="e">
        <f t="shared" si="1"/>
        <v>#VALUE!</v>
      </c>
      <c r="I43" s="26" t="e">
        <f t="shared" si="3"/>
        <v>#VALUE!</v>
      </c>
      <c r="J43" s="26" t="e">
        <f t="shared" si="4"/>
        <v>#VALUE!</v>
      </c>
      <c r="K43" s="26" t="e">
        <f t="shared" si="5"/>
        <v>#VALUE!</v>
      </c>
    </row>
    <row r="44" spans="1:11" ht="14.65" thickBot="1" x14ac:dyDescent="0.5">
      <c r="A44" s="8" t="e">
        <f t="shared" si="9"/>
        <v>#VALUE!</v>
      </c>
      <c r="B44" s="5" t="e">
        <f t="shared" si="7"/>
        <v>#VALUE!</v>
      </c>
      <c r="C44" s="14" t="str">
        <f t="shared" si="0"/>
        <v>##Monthly Payment~~Number##</v>
      </c>
      <c r="D44" s="9" t="e">
        <f t="shared" si="2"/>
        <v>#VALUE!</v>
      </c>
      <c r="E44" s="9" t="e">
        <f t="shared" si="8"/>
        <v>#VALUE!</v>
      </c>
      <c r="F44" s="11">
        <v>29</v>
      </c>
      <c r="G44" s="26" t="e">
        <f t="shared" si="11"/>
        <v>#VALUE!</v>
      </c>
      <c r="H44" s="26" t="e">
        <f t="shared" si="1"/>
        <v>#VALUE!</v>
      </c>
      <c r="I44" s="26" t="e">
        <f t="shared" si="3"/>
        <v>#VALUE!</v>
      </c>
      <c r="J44" s="26" t="e">
        <f t="shared" si="4"/>
        <v>#VALUE!</v>
      </c>
      <c r="K44" s="26" t="e">
        <f t="shared" si="5"/>
        <v>#VALUE!</v>
      </c>
    </row>
    <row r="45" spans="1:11" ht="14.65" thickBot="1" x14ac:dyDescent="0.5">
      <c r="A45" s="8" t="e">
        <f t="shared" si="9"/>
        <v>#VALUE!</v>
      </c>
      <c r="B45" s="5" t="e">
        <f t="shared" si="7"/>
        <v>#VALUE!</v>
      </c>
      <c r="C45" s="14" t="str">
        <f t="shared" si="0"/>
        <v>##Monthly Payment~~Number##</v>
      </c>
      <c r="D45" s="9" t="e">
        <f t="shared" si="2"/>
        <v>#VALUE!</v>
      </c>
      <c r="E45" s="9" t="e">
        <f t="shared" si="8"/>
        <v>#VALUE!</v>
      </c>
      <c r="F45" s="11">
        <v>30</v>
      </c>
      <c r="G45" s="26" t="e">
        <f t="shared" si="11"/>
        <v>#VALUE!</v>
      </c>
      <c r="H45" s="26" t="e">
        <f t="shared" si="1"/>
        <v>#VALUE!</v>
      </c>
      <c r="I45" s="26" t="e">
        <f t="shared" si="3"/>
        <v>#VALUE!</v>
      </c>
      <c r="J45" s="26" t="e">
        <f t="shared" si="4"/>
        <v>#VALUE!</v>
      </c>
      <c r="K45" s="26" t="e">
        <f t="shared" si="5"/>
        <v>#VALUE!</v>
      </c>
    </row>
    <row r="46" spans="1:11" ht="14.65" thickBot="1" x14ac:dyDescent="0.5">
      <c r="A46" s="8" t="e">
        <f t="shared" si="9"/>
        <v>#VALUE!</v>
      </c>
      <c r="B46" s="5" t="e">
        <f t="shared" si="7"/>
        <v>#VALUE!</v>
      </c>
      <c r="C46" s="14" t="str">
        <f t="shared" si="0"/>
        <v>##Monthly Payment~~Number##</v>
      </c>
      <c r="D46" s="9" t="e">
        <f t="shared" si="2"/>
        <v>#VALUE!</v>
      </c>
      <c r="E46" s="9" t="e">
        <f t="shared" si="8"/>
        <v>#VALUE!</v>
      </c>
      <c r="F46" s="11">
        <v>31</v>
      </c>
      <c r="G46" s="26" t="e">
        <f t="shared" si="11"/>
        <v>#VALUE!</v>
      </c>
      <c r="H46" s="26" t="e">
        <f t="shared" si="1"/>
        <v>#VALUE!</v>
      </c>
      <c r="I46" s="26" t="e">
        <f t="shared" si="3"/>
        <v>#VALUE!</v>
      </c>
      <c r="J46" s="26" t="e">
        <f t="shared" si="4"/>
        <v>#VALUE!</v>
      </c>
      <c r="K46" s="26" t="e">
        <f t="shared" si="5"/>
        <v>#VALUE!</v>
      </c>
    </row>
    <row r="47" spans="1:11" ht="14.65" thickBot="1" x14ac:dyDescent="0.5">
      <c r="A47" s="8" t="e">
        <f t="shared" si="9"/>
        <v>#VALUE!</v>
      </c>
      <c r="B47" s="5" t="e">
        <f t="shared" si="7"/>
        <v>#VALUE!</v>
      </c>
      <c r="C47" s="14" t="str">
        <f t="shared" si="0"/>
        <v>##Monthly Payment~~Number##</v>
      </c>
      <c r="D47" s="9" t="e">
        <f t="shared" si="2"/>
        <v>#VALUE!</v>
      </c>
      <c r="E47" s="9" t="e">
        <f t="shared" si="8"/>
        <v>#VALUE!</v>
      </c>
      <c r="F47" s="11">
        <v>32</v>
      </c>
      <c r="G47" s="26" t="e">
        <f t="shared" si="11"/>
        <v>#VALUE!</v>
      </c>
      <c r="H47" s="26" t="e">
        <f t="shared" si="1"/>
        <v>#VALUE!</v>
      </c>
      <c r="I47" s="26" t="e">
        <f t="shared" si="3"/>
        <v>#VALUE!</v>
      </c>
      <c r="J47" s="26" t="e">
        <f t="shared" si="4"/>
        <v>#VALUE!</v>
      </c>
      <c r="K47" s="26" t="e">
        <f t="shared" si="5"/>
        <v>#VALUE!</v>
      </c>
    </row>
    <row r="48" spans="1:11" ht="14.65" thickBot="1" x14ac:dyDescent="0.5">
      <c r="A48" s="8" t="e">
        <f t="shared" si="9"/>
        <v>#VALUE!</v>
      </c>
      <c r="B48" s="5" t="e">
        <f t="shared" si="7"/>
        <v>#VALUE!</v>
      </c>
      <c r="C48" s="14" t="str">
        <f t="shared" si="0"/>
        <v>##Monthly Payment~~Number##</v>
      </c>
      <c r="D48" s="9" t="e">
        <f t="shared" si="2"/>
        <v>#VALUE!</v>
      </c>
      <c r="E48" s="9" t="e">
        <f t="shared" si="8"/>
        <v>#VALUE!</v>
      </c>
      <c r="F48" s="11">
        <v>33</v>
      </c>
      <c r="G48" s="26" t="e">
        <f t="shared" si="11"/>
        <v>#VALUE!</v>
      </c>
      <c r="H48" s="26" t="e">
        <f t="shared" si="1"/>
        <v>#VALUE!</v>
      </c>
      <c r="I48" s="26" t="e">
        <f t="shared" si="3"/>
        <v>#VALUE!</v>
      </c>
      <c r="J48" s="26" t="e">
        <f t="shared" si="4"/>
        <v>#VALUE!</v>
      </c>
      <c r="K48" s="26" t="e">
        <f t="shared" si="5"/>
        <v>#VALUE!</v>
      </c>
    </row>
    <row r="49" spans="1:11" ht="14.65" thickBot="1" x14ac:dyDescent="0.5">
      <c r="A49" s="8" t="e">
        <f t="shared" si="9"/>
        <v>#VALUE!</v>
      </c>
      <c r="B49" s="5" t="e">
        <f t="shared" si="7"/>
        <v>#VALUE!</v>
      </c>
      <c r="C49" s="14" t="str">
        <f t="shared" si="0"/>
        <v>##Monthly Payment~~Number##</v>
      </c>
      <c r="D49" s="9" t="e">
        <f t="shared" ref="D49:D75" si="12">+E48*($B$8)</f>
        <v>#VALUE!</v>
      </c>
      <c r="E49" s="9" t="e">
        <f t="shared" si="8"/>
        <v>#VALUE!</v>
      </c>
      <c r="F49" s="11">
        <v>34</v>
      </c>
      <c r="G49" s="26" t="e">
        <f t="shared" si="11"/>
        <v>#VALUE!</v>
      </c>
      <c r="H49" s="26" t="e">
        <f t="shared" si="1"/>
        <v>#VALUE!</v>
      </c>
      <c r="I49" s="26" t="e">
        <f t="shared" si="3"/>
        <v>#VALUE!</v>
      </c>
      <c r="J49" s="26" t="e">
        <f t="shared" si="4"/>
        <v>#VALUE!</v>
      </c>
      <c r="K49" s="26" t="e">
        <f t="shared" si="5"/>
        <v>#VALUE!</v>
      </c>
    </row>
    <row r="50" spans="1:11" ht="14.65" thickBot="1" x14ac:dyDescent="0.5">
      <c r="A50" s="8" t="e">
        <f t="shared" si="9"/>
        <v>#VALUE!</v>
      </c>
      <c r="B50" s="5" t="e">
        <f t="shared" si="7"/>
        <v>#VALUE!</v>
      </c>
      <c r="C50" s="14" t="str">
        <f t="shared" si="0"/>
        <v>##Monthly Payment~~Number##</v>
      </c>
      <c r="D50" s="9" t="e">
        <f t="shared" si="12"/>
        <v>#VALUE!</v>
      </c>
      <c r="E50" s="9" t="e">
        <f t="shared" si="8"/>
        <v>#VALUE!</v>
      </c>
      <c r="F50" s="11">
        <v>35</v>
      </c>
      <c r="G50" s="26" t="e">
        <f t="shared" si="11"/>
        <v>#VALUE!</v>
      </c>
      <c r="H50" s="26" t="e">
        <f t="shared" si="1"/>
        <v>#VALUE!</v>
      </c>
      <c r="I50" s="26" t="e">
        <f t="shared" si="3"/>
        <v>#VALUE!</v>
      </c>
      <c r="J50" s="26" t="e">
        <f t="shared" si="4"/>
        <v>#VALUE!</v>
      </c>
      <c r="K50" s="26" t="e">
        <f t="shared" si="5"/>
        <v>#VALUE!</v>
      </c>
    </row>
    <row r="51" spans="1:11" ht="14.65" thickBot="1" x14ac:dyDescent="0.5">
      <c r="A51" s="8" t="e">
        <f t="shared" ref="A51:A76" si="13">+A50+30.433</f>
        <v>#VALUE!</v>
      </c>
      <c r="B51" s="5" t="e">
        <f t="shared" si="7"/>
        <v>#VALUE!</v>
      </c>
      <c r="C51" s="14" t="str">
        <f t="shared" si="0"/>
        <v>##Monthly Payment~~Number##</v>
      </c>
      <c r="D51" s="9" t="e">
        <f t="shared" si="12"/>
        <v>#VALUE!</v>
      </c>
      <c r="E51" s="9" t="e">
        <f t="shared" ref="E51:E75" si="14">+E50-C51+D51</f>
        <v>#VALUE!</v>
      </c>
      <c r="F51" s="11">
        <v>36</v>
      </c>
      <c r="G51" s="26" t="e">
        <f t="shared" si="11"/>
        <v>#VALUE!</v>
      </c>
      <c r="H51" s="26" t="e">
        <f t="shared" si="1"/>
        <v>#VALUE!</v>
      </c>
      <c r="I51" s="26" t="e">
        <f t="shared" si="3"/>
        <v>#VALUE!</v>
      </c>
      <c r="J51" s="26" t="e">
        <f t="shared" si="4"/>
        <v>#VALUE!</v>
      </c>
      <c r="K51" s="26" t="e">
        <f t="shared" si="5"/>
        <v>#VALUE!</v>
      </c>
    </row>
    <row r="52" spans="1:11" ht="14.65" thickBot="1" x14ac:dyDescent="0.5">
      <c r="A52" s="8" t="e">
        <f t="shared" si="13"/>
        <v>#VALUE!</v>
      </c>
      <c r="B52" s="5" t="e">
        <f t="shared" si="7"/>
        <v>#VALUE!</v>
      </c>
      <c r="C52" s="14" t="str">
        <f t="shared" si="0"/>
        <v>##Monthly Payment~~Number##</v>
      </c>
      <c r="D52" s="9" t="e">
        <f t="shared" si="12"/>
        <v>#VALUE!</v>
      </c>
      <c r="E52" s="9" t="e">
        <f t="shared" si="14"/>
        <v>#VALUE!</v>
      </c>
      <c r="F52" s="11">
        <v>37</v>
      </c>
      <c r="G52" s="26" t="e">
        <f t="shared" si="11"/>
        <v>#VALUE!</v>
      </c>
      <c r="H52" s="26" t="e">
        <f t="shared" si="1"/>
        <v>#VALUE!</v>
      </c>
      <c r="I52" s="26" t="e">
        <f t="shared" si="3"/>
        <v>#VALUE!</v>
      </c>
      <c r="J52" s="26" t="e">
        <f t="shared" si="4"/>
        <v>#VALUE!</v>
      </c>
      <c r="K52" s="26" t="e">
        <f t="shared" si="5"/>
        <v>#VALUE!</v>
      </c>
    </row>
    <row r="53" spans="1:11" ht="14.65" thickBot="1" x14ac:dyDescent="0.5">
      <c r="A53" s="8" t="e">
        <f t="shared" si="13"/>
        <v>#VALUE!</v>
      </c>
      <c r="B53" s="5" t="e">
        <f t="shared" si="7"/>
        <v>#VALUE!</v>
      </c>
      <c r="C53" s="14" t="str">
        <f t="shared" si="0"/>
        <v>##Monthly Payment~~Number##</v>
      </c>
      <c r="D53" s="9" t="e">
        <f t="shared" si="12"/>
        <v>#VALUE!</v>
      </c>
      <c r="E53" s="9" t="e">
        <f t="shared" si="14"/>
        <v>#VALUE!</v>
      </c>
      <c r="F53" s="11">
        <v>38</v>
      </c>
      <c r="G53" s="26" t="e">
        <f t="shared" si="11"/>
        <v>#VALUE!</v>
      </c>
      <c r="H53" s="26" t="e">
        <f t="shared" si="1"/>
        <v>#VALUE!</v>
      </c>
      <c r="I53" s="26" t="e">
        <f t="shared" si="3"/>
        <v>#VALUE!</v>
      </c>
      <c r="J53" s="26" t="e">
        <f t="shared" si="4"/>
        <v>#VALUE!</v>
      </c>
      <c r="K53" s="26" t="e">
        <f t="shared" si="5"/>
        <v>#VALUE!</v>
      </c>
    </row>
    <row r="54" spans="1:11" ht="14.65" thickBot="1" x14ac:dyDescent="0.5">
      <c r="A54" s="8" t="e">
        <f t="shared" si="13"/>
        <v>#VALUE!</v>
      </c>
      <c r="B54" s="5" t="e">
        <f t="shared" si="7"/>
        <v>#VALUE!</v>
      </c>
      <c r="C54" s="14" t="str">
        <f t="shared" si="0"/>
        <v>##Monthly Payment~~Number##</v>
      </c>
      <c r="D54" s="9" t="e">
        <f t="shared" si="12"/>
        <v>#VALUE!</v>
      </c>
      <c r="E54" s="9" t="e">
        <f t="shared" si="14"/>
        <v>#VALUE!</v>
      </c>
      <c r="F54" s="11">
        <v>39</v>
      </c>
      <c r="G54" s="26" t="e">
        <f t="shared" si="11"/>
        <v>#VALUE!</v>
      </c>
      <c r="H54" s="26" t="e">
        <f t="shared" si="1"/>
        <v>#VALUE!</v>
      </c>
      <c r="I54" s="26" t="e">
        <f t="shared" si="3"/>
        <v>#VALUE!</v>
      </c>
      <c r="J54" s="26" t="e">
        <f t="shared" si="4"/>
        <v>#VALUE!</v>
      </c>
      <c r="K54" s="26" t="e">
        <f t="shared" si="5"/>
        <v>#VALUE!</v>
      </c>
    </row>
    <row r="55" spans="1:11" ht="14.65" thickBot="1" x14ac:dyDescent="0.5">
      <c r="A55" s="8" t="e">
        <f t="shared" si="13"/>
        <v>#VALUE!</v>
      </c>
      <c r="B55" s="5" t="e">
        <f t="shared" si="7"/>
        <v>#VALUE!</v>
      </c>
      <c r="C55" s="14" t="str">
        <f t="shared" si="0"/>
        <v>##Monthly Payment~~Number##</v>
      </c>
      <c r="D55" s="9" t="e">
        <f t="shared" si="12"/>
        <v>#VALUE!</v>
      </c>
      <c r="E55" s="9" t="e">
        <f t="shared" si="14"/>
        <v>#VALUE!</v>
      </c>
      <c r="F55" s="11">
        <v>40</v>
      </c>
      <c r="G55" s="26" t="e">
        <f t="shared" si="11"/>
        <v>#VALUE!</v>
      </c>
      <c r="H55" s="26" t="e">
        <f t="shared" si="1"/>
        <v>#VALUE!</v>
      </c>
      <c r="I55" s="26" t="e">
        <f t="shared" si="3"/>
        <v>#VALUE!</v>
      </c>
      <c r="J55" s="26" t="e">
        <f t="shared" si="4"/>
        <v>#VALUE!</v>
      </c>
      <c r="K55" s="26" t="e">
        <f t="shared" si="5"/>
        <v>#VALUE!</v>
      </c>
    </row>
    <row r="56" spans="1:11" ht="14.65" thickBot="1" x14ac:dyDescent="0.5">
      <c r="A56" s="8" t="e">
        <f t="shared" si="13"/>
        <v>#VALUE!</v>
      </c>
      <c r="B56" s="5" t="e">
        <f t="shared" si="7"/>
        <v>#VALUE!</v>
      </c>
      <c r="C56" s="14" t="str">
        <f t="shared" si="0"/>
        <v>##Monthly Payment~~Number##</v>
      </c>
      <c r="D56" s="9" t="e">
        <f t="shared" si="12"/>
        <v>#VALUE!</v>
      </c>
      <c r="E56" s="9" t="e">
        <f t="shared" si="14"/>
        <v>#VALUE!</v>
      </c>
      <c r="F56" s="11">
        <v>41</v>
      </c>
      <c r="G56" s="26" t="e">
        <f t="shared" si="11"/>
        <v>#VALUE!</v>
      </c>
      <c r="H56" s="26" t="e">
        <f t="shared" si="1"/>
        <v>#VALUE!</v>
      </c>
      <c r="I56" s="26" t="e">
        <f t="shared" si="3"/>
        <v>#VALUE!</v>
      </c>
      <c r="J56" s="26" t="e">
        <f t="shared" si="4"/>
        <v>#VALUE!</v>
      </c>
      <c r="K56" s="26" t="e">
        <f t="shared" si="5"/>
        <v>#VALUE!</v>
      </c>
    </row>
    <row r="57" spans="1:11" ht="14.65" thickBot="1" x14ac:dyDescent="0.5">
      <c r="A57" s="8" t="e">
        <f t="shared" si="13"/>
        <v>#VALUE!</v>
      </c>
      <c r="B57" s="5" t="e">
        <f t="shared" si="7"/>
        <v>#VALUE!</v>
      </c>
      <c r="C57" s="14" t="str">
        <f t="shared" si="0"/>
        <v>##Monthly Payment~~Number##</v>
      </c>
      <c r="D57" s="9" t="e">
        <f t="shared" si="12"/>
        <v>#VALUE!</v>
      </c>
      <c r="E57" s="9" t="e">
        <f t="shared" si="14"/>
        <v>#VALUE!</v>
      </c>
      <c r="F57" s="11">
        <v>42</v>
      </c>
      <c r="G57" s="26" t="e">
        <f t="shared" si="11"/>
        <v>#VALUE!</v>
      </c>
      <c r="H57" s="26" t="e">
        <f t="shared" si="1"/>
        <v>#VALUE!</v>
      </c>
      <c r="I57" s="26" t="e">
        <f t="shared" si="3"/>
        <v>#VALUE!</v>
      </c>
      <c r="J57" s="26" t="e">
        <f t="shared" si="4"/>
        <v>#VALUE!</v>
      </c>
      <c r="K57" s="26" t="e">
        <f t="shared" si="5"/>
        <v>#VALUE!</v>
      </c>
    </row>
    <row r="58" spans="1:11" ht="14.65" thickBot="1" x14ac:dyDescent="0.5">
      <c r="A58" s="8" t="e">
        <f t="shared" si="13"/>
        <v>#VALUE!</v>
      </c>
      <c r="B58" s="5" t="e">
        <f t="shared" si="7"/>
        <v>#VALUE!</v>
      </c>
      <c r="C58" s="14" t="str">
        <f t="shared" si="0"/>
        <v>##Monthly Payment~~Number##</v>
      </c>
      <c r="D58" s="9" t="e">
        <f t="shared" si="12"/>
        <v>#VALUE!</v>
      </c>
      <c r="E58" s="9" t="e">
        <f t="shared" si="14"/>
        <v>#VALUE!</v>
      </c>
      <c r="F58" s="11">
        <v>43</v>
      </c>
      <c r="G58" s="26" t="e">
        <f t="shared" si="11"/>
        <v>#VALUE!</v>
      </c>
      <c r="H58" s="26" t="e">
        <f t="shared" si="1"/>
        <v>#VALUE!</v>
      </c>
      <c r="I58" s="26" t="e">
        <f t="shared" si="3"/>
        <v>#VALUE!</v>
      </c>
      <c r="J58" s="26" t="e">
        <f t="shared" si="4"/>
        <v>#VALUE!</v>
      </c>
      <c r="K58" s="26" t="e">
        <f t="shared" si="5"/>
        <v>#VALUE!</v>
      </c>
    </row>
    <row r="59" spans="1:11" ht="14.65" thickBot="1" x14ac:dyDescent="0.5">
      <c r="A59" s="8" t="e">
        <f t="shared" si="13"/>
        <v>#VALUE!</v>
      </c>
      <c r="B59" s="5" t="e">
        <f t="shared" si="7"/>
        <v>#VALUE!</v>
      </c>
      <c r="C59" s="14" t="str">
        <f t="shared" si="0"/>
        <v>##Monthly Payment~~Number##</v>
      </c>
      <c r="D59" s="9" t="e">
        <f t="shared" si="12"/>
        <v>#VALUE!</v>
      </c>
      <c r="E59" s="9" t="e">
        <f t="shared" si="14"/>
        <v>#VALUE!</v>
      </c>
      <c r="F59" s="11">
        <v>44</v>
      </c>
      <c r="G59" s="26" t="e">
        <f t="shared" si="11"/>
        <v>#VALUE!</v>
      </c>
      <c r="H59" s="26" t="e">
        <f t="shared" si="1"/>
        <v>#VALUE!</v>
      </c>
      <c r="I59" s="26" t="e">
        <f t="shared" si="3"/>
        <v>#VALUE!</v>
      </c>
      <c r="J59" s="26" t="e">
        <f t="shared" si="4"/>
        <v>#VALUE!</v>
      </c>
      <c r="K59" s="26" t="e">
        <f t="shared" si="5"/>
        <v>#VALUE!</v>
      </c>
    </row>
    <row r="60" spans="1:11" ht="14.65" thickBot="1" x14ac:dyDescent="0.5">
      <c r="A60" s="8" t="e">
        <f t="shared" si="13"/>
        <v>#VALUE!</v>
      </c>
      <c r="B60" s="5" t="e">
        <f t="shared" si="7"/>
        <v>#VALUE!</v>
      </c>
      <c r="C60" s="14" t="str">
        <f t="shared" si="0"/>
        <v>##Monthly Payment~~Number##</v>
      </c>
      <c r="D60" s="9" t="e">
        <f t="shared" si="12"/>
        <v>#VALUE!</v>
      </c>
      <c r="E60" s="9" t="e">
        <f t="shared" si="14"/>
        <v>#VALUE!</v>
      </c>
      <c r="F60" s="11">
        <v>45</v>
      </c>
      <c r="G60" s="26" t="e">
        <f t="shared" si="11"/>
        <v>#VALUE!</v>
      </c>
      <c r="H60" s="26" t="e">
        <f t="shared" si="1"/>
        <v>#VALUE!</v>
      </c>
      <c r="I60" s="26" t="e">
        <f t="shared" si="3"/>
        <v>#VALUE!</v>
      </c>
      <c r="J60" s="26" t="e">
        <f t="shared" si="4"/>
        <v>#VALUE!</v>
      </c>
      <c r="K60" s="26" t="e">
        <f t="shared" si="5"/>
        <v>#VALUE!</v>
      </c>
    </row>
    <row r="61" spans="1:11" ht="14.65" thickBot="1" x14ac:dyDescent="0.5">
      <c r="A61" s="8" t="e">
        <f t="shared" si="13"/>
        <v>#VALUE!</v>
      </c>
      <c r="B61" s="5" t="e">
        <f t="shared" si="7"/>
        <v>#VALUE!</v>
      </c>
      <c r="C61" s="14" t="str">
        <f t="shared" si="0"/>
        <v>##Monthly Payment~~Number##</v>
      </c>
      <c r="D61" s="9" t="e">
        <f t="shared" si="12"/>
        <v>#VALUE!</v>
      </c>
      <c r="E61" s="9" t="e">
        <f t="shared" si="14"/>
        <v>#VALUE!</v>
      </c>
      <c r="F61" s="11">
        <v>46</v>
      </c>
      <c r="G61" s="26" t="e">
        <f t="shared" si="11"/>
        <v>#VALUE!</v>
      </c>
      <c r="H61" s="26" t="e">
        <f t="shared" si="1"/>
        <v>#VALUE!</v>
      </c>
      <c r="I61" s="26" t="e">
        <f t="shared" si="3"/>
        <v>#VALUE!</v>
      </c>
      <c r="J61" s="26" t="e">
        <f t="shared" si="4"/>
        <v>#VALUE!</v>
      </c>
      <c r="K61" s="26" t="e">
        <f t="shared" si="5"/>
        <v>#VALUE!</v>
      </c>
    </row>
    <row r="62" spans="1:11" ht="14.65" thickBot="1" x14ac:dyDescent="0.5">
      <c r="A62" s="8" t="e">
        <f t="shared" si="13"/>
        <v>#VALUE!</v>
      </c>
      <c r="B62" s="5" t="e">
        <f t="shared" si="7"/>
        <v>#VALUE!</v>
      </c>
      <c r="C62" s="14" t="str">
        <f t="shared" si="0"/>
        <v>##Monthly Payment~~Number##</v>
      </c>
      <c r="D62" s="9" t="e">
        <f t="shared" si="12"/>
        <v>#VALUE!</v>
      </c>
      <c r="E62" s="9" t="e">
        <f t="shared" si="14"/>
        <v>#VALUE!</v>
      </c>
      <c r="F62" s="11">
        <v>47</v>
      </c>
      <c r="G62" s="26" t="e">
        <f t="shared" si="11"/>
        <v>#VALUE!</v>
      </c>
      <c r="H62" s="26" t="e">
        <f t="shared" si="1"/>
        <v>#VALUE!</v>
      </c>
      <c r="I62" s="26" t="e">
        <f t="shared" si="3"/>
        <v>#VALUE!</v>
      </c>
      <c r="J62" s="26" t="e">
        <f t="shared" si="4"/>
        <v>#VALUE!</v>
      </c>
      <c r="K62" s="26" t="e">
        <f t="shared" si="5"/>
        <v>#VALUE!</v>
      </c>
    </row>
    <row r="63" spans="1:11" ht="14.65" thickBot="1" x14ac:dyDescent="0.5">
      <c r="A63" s="8" t="e">
        <f t="shared" si="13"/>
        <v>#VALUE!</v>
      </c>
      <c r="B63" s="5" t="e">
        <f t="shared" si="7"/>
        <v>#VALUE!</v>
      </c>
      <c r="C63" s="14" t="str">
        <f t="shared" si="0"/>
        <v>##Monthly Payment~~Number##</v>
      </c>
      <c r="D63" s="9" t="e">
        <f t="shared" si="12"/>
        <v>#VALUE!</v>
      </c>
      <c r="E63" s="9" t="e">
        <f t="shared" si="14"/>
        <v>#VALUE!</v>
      </c>
      <c r="F63" s="11">
        <v>48</v>
      </c>
      <c r="G63" s="26" t="e">
        <f t="shared" si="11"/>
        <v>#VALUE!</v>
      </c>
      <c r="H63" s="26" t="e">
        <f t="shared" si="1"/>
        <v>#VALUE!</v>
      </c>
      <c r="I63" s="26" t="e">
        <f t="shared" si="3"/>
        <v>#VALUE!</v>
      </c>
      <c r="J63" s="26" t="e">
        <f t="shared" si="4"/>
        <v>#VALUE!</v>
      </c>
      <c r="K63" s="26" t="e">
        <f t="shared" si="5"/>
        <v>#VALUE!</v>
      </c>
    </row>
    <row r="64" spans="1:11" ht="14.65" thickBot="1" x14ac:dyDescent="0.5">
      <c r="A64" s="8" t="e">
        <f t="shared" si="13"/>
        <v>#VALUE!</v>
      </c>
      <c r="B64" s="5" t="e">
        <f t="shared" si="7"/>
        <v>#VALUE!</v>
      </c>
      <c r="C64" s="14" t="str">
        <f t="shared" si="0"/>
        <v>##Monthly Payment~~Number##</v>
      </c>
      <c r="D64" s="9" t="e">
        <f t="shared" si="12"/>
        <v>#VALUE!</v>
      </c>
      <c r="E64" s="9" t="e">
        <f t="shared" si="14"/>
        <v>#VALUE!</v>
      </c>
      <c r="F64" s="11">
        <v>49</v>
      </c>
      <c r="G64" s="26" t="e">
        <f t="shared" si="11"/>
        <v>#VALUE!</v>
      </c>
      <c r="H64" s="26" t="e">
        <f t="shared" si="1"/>
        <v>#VALUE!</v>
      </c>
      <c r="I64" s="26" t="e">
        <f t="shared" si="3"/>
        <v>#VALUE!</v>
      </c>
      <c r="J64" s="26" t="e">
        <f t="shared" si="4"/>
        <v>#VALUE!</v>
      </c>
      <c r="K64" s="26" t="e">
        <f t="shared" si="5"/>
        <v>#VALUE!</v>
      </c>
    </row>
    <row r="65" spans="1:11" ht="14.65" thickBot="1" x14ac:dyDescent="0.5">
      <c r="A65" s="8" t="e">
        <f t="shared" si="13"/>
        <v>#VALUE!</v>
      </c>
      <c r="B65" s="5" t="e">
        <f t="shared" si="7"/>
        <v>#VALUE!</v>
      </c>
      <c r="C65" s="14" t="str">
        <f t="shared" si="0"/>
        <v>##Monthly Payment~~Number##</v>
      </c>
      <c r="D65" s="9" t="e">
        <f t="shared" si="12"/>
        <v>#VALUE!</v>
      </c>
      <c r="E65" s="9" t="e">
        <f t="shared" si="14"/>
        <v>#VALUE!</v>
      </c>
      <c r="F65" s="11">
        <v>50</v>
      </c>
      <c r="G65" s="26" t="e">
        <f t="shared" si="11"/>
        <v>#VALUE!</v>
      </c>
      <c r="H65" s="26" t="e">
        <f>IF(+$B65=6,SUM(C66:C77),0)</f>
        <v>#VALUE!</v>
      </c>
      <c r="I65" s="26" t="e">
        <f t="shared" si="3"/>
        <v>#VALUE!</v>
      </c>
      <c r="J65" s="26" t="e">
        <f t="shared" si="4"/>
        <v>#VALUE!</v>
      </c>
      <c r="K65" s="26" t="e">
        <f t="shared" si="5"/>
        <v>#VALUE!</v>
      </c>
    </row>
    <row r="66" spans="1:11" ht="14.65" thickBot="1" x14ac:dyDescent="0.5">
      <c r="A66" s="8" t="e">
        <f t="shared" si="13"/>
        <v>#VALUE!</v>
      </c>
      <c r="B66" s="5" t="e">
        <f t="shared" si="7"/>
        <v>#VALUE!</v>
      </c>
      <c r="C66" s="14" t="str">
        <f t="shared" si="0"/>
        <v>##Monthly Payment~~Number##</v>
      </c>
      <c r="D66" s="9" t="e">
        <f t="shared" si="12"/>
        <v>#VALUE!</v>
      </c>
      <c r="E66" s="9" t="e">
        <f t="shared" si="14"/>
        <v>#VALUE!</v>
      </c>
      <c r="F66" s="11">
        <v>51</v>
      </c>
      <c r="G66" s="26" t="e">
        <f t="shared" si="11"/>
        <v>#VALUE!</v>
      </c>
      <c r="H66" s="26" t="e">
        <f t="shared" ref="H66:H75" si="15">IF(+$B66=6,SUM(C67:C78),0)</f>
        <v>#VALUE!</v>
      </c>
      <c r="I66" s="26" t="e">
        <f t="shared" si="3"/>
        <v>#VALUE!</v>
      </c>
      <c r="J66" s="26" t="e">
        <f t="shared" si="4"/>
        <v>#VALUE!</v>
      </c>
      <c r="K66" s="26" t="e">
        <f t="shared" si="5"/>
        <v>#VALUE!</v>
      </c>
    </row>
    <row r="67" spans="1:11" ht="14.65" thickBot="1" x14ac:dyDescent="0.5">
      <c r="A67" s="8" t="e">
        <f t="shared" si="13"/>
        <v>#VALUE!</v>
      </c>
      <c r="B67" s="5" t="e">
        <f t="shared" si="7"/>
        <v>#VALUE!</v>
      </c>
      <c r="C67" s="14" t="str">
        <f t="shared" si="0"/>
        <v>##Monthly Payment~~Number##</v>
      </c>
      <c r="D67" s="9" t="e">
        <f t="shared" si="12"/>
        <v>#VALUE!</v>
      </c>
      <c r="E67" s="9" t="e">
        <f t="shared" si="14"/>
        <v>#VALUE!</v>
      </c>
      <c r="F67" s="11">
        <v>52</v>
      </c>
      <c r="G67" s="26" t="e">
        <f t="shared" si="11"/>
        <v>#VALUE!</v>
      </c>
      <c r="H67" s="26" t="e">
        <f t="shared" si="15"/>
        <v>#VALUE!</v>
      </c>
      <c r="I67" s="26" t="e">
        <f t="shared" si="3"/>
        <v>#VALUE!</v>
      </c>
      <c r="J67" s="26" t="e">
        <f t="shared" si="4"/>
        <v>#VALUE!</v>
      </c>
      <c r="K67" s="26" t="e">
        <f t="shared" si="5"/>
        <v>#VALUE!</v>
      </c>
    </row>
    <row r="68" spans="1:11" ht="14.65" thickBot="1" x14ac:dyDescent="0.5">
      <c r="A68" s="8" t="e">
        <f t="shared" si="13"/>
        <v>#VALUE!</v>
      </c>
      <c r="B68" s="5" t="e">
        <f t="shared" si="7"/>
        <v>#VALUE!</v>
      </c>
      <c r="C68" s="14" t="str">
        <f t="shared" si="0"/>
        <v>##Monthly Payment~~Number##</v>
      </c>
      <c r="D68" s="9" t="e">
        <f t="shared" si="12"/>
        <v>#VALUE!</v>
      </c>
      <c r="E68" s="9" t="e">
        <f t="shared" si="14"/>
        <v>#VALUE!</v>
      </c>
      <c r="F68" s="11">
        <v>53</v>
      </c>
      <c r="G68" s="26" t="e">
        <f t="shared" si="11"/>
        <v>#VALUE!</v>
      </c>
      <c r="H68" s="26" t="e">
        <f t="shared" si="15"/>
        <v>#VALUE!</v>
      </c>
      <c r="I68" s="26" t="e">
        <f t="shared" si="3"/>
        <v>#VALUE!</v>
      </c>
      <c r="J68" s="26" t="e">
        <f t="shared" si="4"/>
        <v>#VALUE!</v>
      </c>
      <c r="K68" s="26" t="e">
        <f t="shared" si="5"/>
        <v>#VALUE!</v>
      </c>
    </row>
    <row r="69" spans="1:11" ht="14.65" thickBot="1" x14ac:dyDescent="0.5">
      <c r="A69" s="8" t="e">
        <f t="shared" si="13"/>
        <v>#VALUE!</v>
      </c>
      <c r="B69" s="5" t="e">
        <f t="shared" si="7"/>
        <v>#VALUE!</v>
      </c>
      <c r="C69" s="14" t="str">
        <f t="shared" si="0"/>
        <v>##Monthly Payment~~Number##</v>
      </c>
      <c r="D69" s="9" t="e">
        <f t="shared" si="12"/>
        <v>#VALUE!</v>
      </c>
      <c r="E69" s="9" t="e">
        <f t="shared" si="14"/>
        <v>#VALUE!</v>
      </c>
      <c r="F69" s="11">
        <v>54</v>
      </c>
      <c r="G69" s="26" t="e">
        <f t="shared" si="11"/>
        <v>#VALUE!</v>
      </c>
      <c r="H69" s="26" t="e">
        <f t="shared" si="15"/>
        <v>#VALUE!</v>
      </c>
      <c r="I69" s="26" t="e">
        <f t="shared" si="3"/>
        <v>#VALUE!</v>
      </c>
      <c r="J69" s="26" t="e">
        <f t="shared" si="4"/>
        <v>#VALUE!</v>
      </c>
      <c r="K69" s="26" t="e">
        <f t="shared" si="5"/>
        <v>#VALUE!</v>
      </c>
    </row>
    <row r="70" spans="1:11" ht="14.65" thickBot="1" x14ac:dyDescent="0.5">
      <c r="A70" s="8" t="e">
        <f t="shared" si="13"/>
        <v>#VALUE!</v>
      </c>
      <c r="B70" s="5" t="e">
        <f t="shared" si="7"/>
        <v>#VALUE!</v>
      </c>
      <c r="C70" s="14" t="str">
        <f t="shared" si="0"/>
        <v>##Monthly Payment~~Number##</v>
      </c>
      <c r="D70" s="9" t="e">
        <f t="shared" si="12"/>
        <v>#VALUE!</v>
      </c>
      <c r="E70" s="9" t="e">
        <f t="shared" si="14"/>
        <v>#VALUE!</v>
      </c>
      <c r="F70" s="11">
        <v>55</v>
      </c>
      <c r="G70" s="26" t="e">
        <f t="shared" si="11"/>
        <v>#VALUE!</v>
      </c>
      <c r="H70" s="26" t="e">
        <f t="shared" si="15"/>
        <v>#VALUE!</v>
      </c>
      <c r="I70" s="26" t="e">
        <f t="shared" si="3"/>
        <v>#VALUE!</v>
      </c>
      <c r="J70" s="26" t="e">
        <f t="shared" si="4"/>
        <v>#VALUE!</v>
      </c>
      <c r="K70" s="26" t="e">
        <f t="shared" si="5"/>
        <v>#VALUE!</v>
      </c>
    </row>
    <row r="71" spans="1:11" ht="14.65" thickBot="1" x14ac:dyDescent="0.5">
      <c r="A71" s="8" t="e">
        <f t="shared" si="13"/>
        <v>#VALUE!</v>
      </c>
      <c r="B71" s="5" t="e">
        <f t="shared" si="7"/>
        <v>#VALUE!</v>
      </c>
      <c r="C71" s="14" t="str">
        <f t="shared" si="0"/>
        <v>##Monthly Payment~~Number##</v>
      </c>
      <c r="D71" s="9" t="e">
        <f t="shared" si="12"/>
        <v>#VALUE!</v>
      </c>
      <c r="E71" s="9" t="e">
        <f t="shared" si="14"/>
        <v>#VALUE!</v>
      </c>
      <c r="F71" s="11">
        <v>56</v>
      </c>
      <c r="G71" s="26" t="e">
        <f t="shared" si="11"/>
        <v>#VALUE!</v>
      </c>
      <c r="H71" s="26" t="e">
        <f t="shared" si="15"/>
        <v>#VALUE!</v>
      </c>
      <c r="I71" s="26" t="e">
        <f t="shared" si="3"/>
        <v>#VALUE!</v>
      </c>
      <c r="J71" s="26" t="e">
        <f t="shared" si="4"/>
        <v>#VALUE!</v>
      </c>
      <c r="K71" s="26" t="e">
        <f t="shared" si="5"/>
        <v>#VALUE!</v>
      </c>
    </row>
    <row r="72" spans="1:11" ht="14.65" thickBot="1" x14ac:dyDescent="0.5">
      <c r="A72" s="8" t="e">
        <f t="shared" si="13"/>
        <v>#VALUE!</v>
      </c>
      <c r="B72" s="5" t="e">
        <f t="shared" si="7"/>
        <v>#VALUE!</v>
      </c>
      <c r="C72" s="14" t="str">
        <f t="shared" si="0"/>
        <v>##Monthly Payment~~Number##</v>
      </c>
      <c r="D72" s="9" t="e">
        <f t="shared" si="12"/>
        <v>#VALUE!</v>
      </c>
      <c r="E72" s="9" t="e">
        <f t="shared" si="14"/>
        <v>#VALUE!</v>
      </c>
      <c r="F72" s="11">
        <v>57</v>
      </c>
      <c r="G72" s="26" t="e">
        <f t="shared" si="11"/>
        <v>#VALUE!</v>
      </c>
      <c r="H72" s="26" t="e">
        <f t="shared" si="15"/>
        <v>#VALUE!</v>
      </c>
      <c r="I72" s="26" t="e">
        <f t="shared" si="3"/>
        <v>#VALUE!</v>
      </c>
      <c r="J72" s="26" t="e">
        <f t="shared" si="4"/>
        <v>#VALUE!</v>
      </c>
      <c r="K72" s="26" t="e">
        <f t="shared" si="5"/>
        <v>#VALUE!</v>
      </c>
    </row>
    <row r="73" spans="1:11" ht="14.65" thickBot="1" x14ac:dyDescent="0.5">
      <c r="A73" s="8" t="e">
        <f t="shared" si="13"/>
        <v>#VALUE!</v>
      </c>
      <c r="B73" s="5" t="e">
        <f t="shared" si="7"/>
        <v>#VALUE!</v>
      </c>
      <c r="C73" s="14" t="str">
        <f t="shared" si="0"/>
        <v>##Monthly Payment~~Number##</v>
      </c>
      <c r="D73" s="9" t="e">
        <f t="shared" si="12"/>
        <v>#VALUE!</v>
      </c>
      <c r="E73" s="9" t="e">
        <f t="shared" si="14"/>
        <v>#VALUE!</v>
      </c>
      <c r="F73" s="11">
        <v>58</v>
      </c>
      <c r="G73" s="26" t="e">
        <f t="shared" si="11"/>
        <v>#VALUE!</v>
      </c>
      <c r="H73" s="26" t="e">
        <f t="shared" si="15"/>
        <v>#VALUE!</v>
      </c>
      <c r="I73" s="26" t="e">
        <f t="shared" si="3"/>
        <v>#VALUE!</v>
      </c>
      <c r="J73" s="26" t="e">
        <f t="shared" si="4"/>
        <v>#VALUE!</v>
      </c>
      <c r="K73" s="26" t="e">
        <f t="shared" si="5"/>
        <v>#VALUE!</v>
      </c>
    </row>
    <row r="74" spans="1:11" ht="14.65" thickBot="1" x14ac:dyDescent="0.5">
      <c r="A74" s="8" t="e">
        <f t="shared" si="13"/>
        <v>#VALUE!</v>
      </c>
      <c r="B74" s="5" t="e">
        <f t="shared" si="7"/>
        <v>#VALUE!</v>
      </c>
      <c r="C74" s="14" t="str">
        <f t="shared" si="0"/>
        <v>##Monthly Payment~~Number##</v>
      </c>
      <c r="D74" s="9" t="e">
        <f t="shared" si="12"/>
        <v>#VALUE!</v>
      </c>
      <c r="E74" s="9" t="e">
        <f t="shared" si="14"/>
        <v>#VALUE!</v>
      </c>
      <c r="F74" s="11">
        <v>59</v>
      </c>
      <c r="G74" s="26" t="e">
        <f t="shared" si="11"/>
        <v>#VALUE!</v>
      </c>
      <c r="H74" s="26" t="e">
        <f t="shared" si="15"/>
        <v>#VALUE!</v>
      </c>
      <c r="I74" s="26" t="e">
        <f t="shared" si="3"/>
        <v>#VALUE!</v>
      </c>
      <c r="J74" s="26" t="e">
        <f t="shared" si="4"/>
        <v>#VALUE!</v>
      </c>
      <c r="K74" s="26" t="e">
        <f t="shared" si="5"/>
        <v>#VALUE!</v>
      </c>
    </row>
    <row r="75" spans="1:11" ht="14.65" thickBot="1" x14ac:dyDescent="0.5">
      <c r="A75" s="12" t="e">
        <f t="shared" si="13"/>
        <v>#VALUE!</v>
      </c>
      <c r="B75" s="13" t="e">
        <f t="shared" si="7"/>
        <v>#VALUE!</v>
      </c>
      <c r="C75" s="14" t="str">
        <f t="shared" si="0"/>
        <v>##Monthly Payment~~Number##</v>
      </c>
      <c r="D75" s="15" t="e">
        <f t="shared" si="12"/>
        <v>#VALUE!</v>
      </c>
      <c r="E75" s="15" t="e">
        <f t="shared" si="14"/>
        <v>#VALUE!</v>
      </c>
      <c r="F75" s="16">
        <v>60</v>
      </c>
      <c r="G75" s="26" t="e">
        <f t="shared" si="11"/>
        <v>#VALUE!</v>
      </c>
      <c r="H75" s="26" t="e">
        <f t="shared" si="15"/>
        <v>#VALUE!</v>
      </c>
      <c r="I75" s="26" t="e">
        <f t="shared" si="3"/>
        <v>#VALUE!</v>
      </c>
      <c r="J75" s="26" t="e">
        <f t="shared" si="4"/>
        <v>#VALUE!</v>
      </c>
      <c r="K75" s="26" t="e">
        <f t="shared" si="5"/>
        <v>#VALUE!</v>
      </c>
    </row>
    <row r="76" spans="1:11" ht="14.65" thickBot="1" x14ac:dyDescent="0.5">
      <c r="A76" s="12" t="e">
        <f t="shared" si="13"/>
        <v>#VALUE!</v>
      </c>
      <c r="B76" s="13" t="e">
        <f t="shared" ref="B76" si="16">MONTH(A76)</f>
        <v>#VALUE!</v>
      </c>
      <c r="C76" s="14" t="str">
        <f>+IF(F76&lt;=$B$9,$B$7,$B$10)</f>
        <v>##Monthly Payment~~Number##</v>
      </c>
      <c r="D76" s="15">
        <v>0</v>
      </c>
      <c r="E76" s="15" t="e">
        <f t="shared" ref="E76" si="17">+E75-C76+D76</f>
        <v>#VALUE!</v>
      </c>
      <c r="F76" s="16">
        <v>61</v>
      </c>
      <c r="G76" s="27" t="e">
        <f t="shared" ref="G76" si="18">IF(+$B76=6,SUM(D65:D76),0)</f>
        <v>#VALUE!</v>
      </c>
      <c r="H76" s="27" t="e">
        <f t="shared" ref="H76" si="19">IF(+$B76=6,SUM(C77:C88,0))</f>
        <v>#VALUE!</v>
      </c>
      <c r="I76" s="27" t="e">
        <f t="shared" si="3"/>
        <v>#VALUE!</v>
      </c>
      <c r="J76" s="27" t="e">
        <f t="shared" si="4"/>
        <v>#VALUE!</v>
      </c>
      <c r="K76" s="27" t="e">
        <f t="shared" si="5"/>
        <v>#VALUE!</v>
      </c>
    </row>
    <row r="77" spans="1:11" x14ac:dyDescent="0.45">
      <c r="A77" s="17"/>
      <c r="B77" s="17"/>
      <c r="D77" s="2"/>
      <c r="E77" s="2"/>
    </row>
  </sheetData>
  <mergeCells count="2">
    <mergeCell ref="H14:I14"/>
    <mergeCell ref="J14:K14"/>
  </mergeCells>
  <conditionalFormatting sqref="I16:K16">
    <cfRule type="cellIs" dxfId="6" priority="13" operator="greaterThan">
      <formula>0</formula>
    </cfRule>
  </conditionalFormatting>
  <conditionalFormatting sqref="G16:G75">
    <cfRule type="cellIs" dxfId="5" priority="11" operator="greaterThan">
      <formula>0</formula>
    </cfRule>
  </conditionalFormatting>
  <conditionalFormatting sqref="G76">
    <cfRule type="cellIs" dxfId="4" priority="9" operator="greaterThan">
      <formula>0</formula>
    </cfRule>
  </conditionalFormatting>
  <conditionalFormatting sqref="I17:I76">
    <cfRule type="cellIs" dxfId="3" priority="6" operator="greaterThan">
      <formula>0</formula>
    </cfRule>
  </conditionalFormatting>
  <conditionalFormatting sqref="K17:K76">
    <cfRule type="cellIs" dxfId="2" priority="5" operator="greaterThan">
      <formula>0</formula>
    </cfRule>
  </conditionalFormatting>
  <conditionalFormatting sqref="J17:J76">
    <cfRule type="cellIs" dxfId="1" priority="4" operator="greaterThan">
      <formula>0</formula>
    </cfRule>
  </conditionalFormatting>
  <conditionalFormatting sqref="H16:H76">
    <cfRule type="cellIs" dxfId="0" priority="1" operator="greaterThan">
      <formula>0</formula>
    </cfRule>
  </conditionalFormatting>
  <pageMargins left="0.7" right="0.7" top="0.75" bottom="0.75" header="0.3" footer="0.3"/>
  <pageSetup paperSize="9" scale="73" fitToHeight="0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BF16B718E70F4F87D0DC51454AB6D2" ma:contentTypeVersion="9" ma:contentTypeDescription="Create a new document." ma:contentTypeScope="" ma:versionID="a9359a8cc208c580bf6e35d72c9056cd">
  <xsd:schema xmlns:xsd="http://www.w3.org/2001/XMLSchema" xmlns:xs="http://www.w3.org/2001/XMLSchema" xmlns:p="http://schemas.microsoft.com/office/2006/metadata/properties" xmlns:ns2="19b72382-b7aa-4c9d-b945-a69e4232ea8a" xmlns:ns3="0df20e81-7f65-4d0c-a9d2-29c8c8925451" targetNamespace="http://schemas.microsoft.com/office/2006/metadata/properties" ma:root="true" ma:fieldsID="81df08499a8db9bae2ed9f59800c6574" ns2:_="" ns3:_="">
    <xsd:import namespace="19b72382-b7aa-4c9d-b945-a69e4232ea8a"/>
    <xsd:import namespace="0df20e81-7f65-4d0c-a9d2-29c8c89254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b72382-b7aa-4c9d-b945-a69e4232ea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f20e81-7f65-4d0c-a9d2-29c8c892545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6A35E7-DD45-45BD-9CAD-815E6DA124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0970A3-7500-4B6D-AE34-0BBF1FE94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b72382-b7aa-4c9d-b945-a69e4232ea8a"/>
    <ds:schemaRef ds:uri="0df20e81-7f65-4d0c-a9d2-29c8c89254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5A7913-AFC3-4E05-BEEA-2039B0590100}">
  <ds:schemaRefs>
    <ds:schemaRef ds:uri="http://purl.org/dc/elements/1.1/"/>
    <ds:schemaRef ds:uri="http://schemas.microsoft.com/office/2006/metadata/properties"/>
    <ds:schemaRef ds:uri="0df20e81-7f65-4d0c-a9d2-29c8c892545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9b72382-b7aa-4c9d-b945-a69e4232ea8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Hire Purchase Schedule</vt:lpstr>
      <vt:lpstr>'Hire Purchase Schedule'!Print_Area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Schoenmaekers</dc:creator>
  <cp:keywords/>
  <dc:description/>
  <cp:lastModifiedBy>Lauren</cp:lastModifiedBy>
  <cp:revision/>
  <dcterms:created xsi:type="dcterms:W3CDTF">2017-12-04T02:56:29Z</dcterms:created>
  <dcterms:modified xsi:type="dcterms:W3CDTF">2018-05-17T00:05:23Z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0x010100B3BF16B718E70F4F87D0DC51454AB6D2</vt:lpwstr>
  </property>
  <property fmtid="{D5CDD505-2E9C-101B-9397-08002B2CF9AE}" pid="3" name="_dlc_DocIdItemGuid">
    <vt:lpwstr>21c935e8-0a49-4860-b854-41bf8da930de</vt:lpwstr>
  </property>
  <property fmtid="{D5CDD505-2E9C-101B-9397-08002B2CF9AE}" pid="4" name="Client">
    <vt:lpwstr>Benjamin Schoenmaekers</vt:lpwstr>
  </property>
  <property fmtid="{D5CDD505-2E9C-101B-9397-08002B2CF9AE}" pid="5" name="ClientGroup">
    <vt:lpwstr>Schoenmaekers</vt:lpwstr>
  </property>
</Properties>
</file>